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35" yWindow="-45" windowWidth="14805" windowHeight="4230" tabRatio="426"/>
  </bookViews>
  <sheets>
    <sheet name="Valuation of Transportation Cos" sheetId="7" r:id="rId1"/>
  </sheets>
  <definedNames>
    <definedName name="_xlnm.Print_Area" localSheetId="0">'Valuation of Transportation Cos'!$A$1:$P$72</definedName>
  </definedNames>
  <calcPr calcId="125725" calcOnSave="0"/>
</workbook>
</file>

<file path=xl/calcChain.xml><?xml version="1.0" encoding="utf-8"?>
<calcChain xmlns="http://schemas.openxmlformats.org/spreadsheetml/2006/main">
  <c r="P65" i="7"/>
  <c r="P64"/>
  <c r="P63"/>
  <c r="P62"/>
  <c r="P61"/>
  <c r="P60"/>
  <c r="P59"/>
  <c r="P58"/>
  <c r="P57"/>
  <c r="P56"/>
  <c r="H65"/>
  <c r="H64"/>
  <c r="H63"/>
  <c r="H62"/>
  <c r="H61"/>
  <c r="H60"/>
  <c r="H59"/>
  <c r="H58"/>
  <c r="H57"/>
  <c r="H56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D65"/>
  <c r="D63"/>
  <c r="D62"/>
  <c r="D61"/>
  <c r="D60"/>
  <c r="D59"/>
  <c r="D58"/>
  <c r="D57"/>
  <c r="D56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19"/>
  <c r="L18"/>
  <c r="L17"/>
  <c r="L14"/>
  <c r="L13"/>
  <c r="L12"/>
  <c r="L11"/>
  <c r="L10"/>
  <c r="L9"/>
  <c r="H28"/>
  <c r="H27"/>
  <c r="H26"/>
  <c r="H25"/>
  <c r="H24"/>
  <c r="H23"/>
  <c r="H22"/>
  <c r="H21"/>
  <c r="H20"/>
  <c r="H19"/>
  <c r="H18"/>
  <c r="H17"/>
  <c r="H16"/>
  <c r="H15"/>
  <c r="H13"/>
  <c r="H12"/>
  <c r="H11"/>
  <c r="H10"/>
  <c r="H9"/>
  <c r="D48"/>
  <c r="D47"/>
  <c r="D44"/>
  <c r="D43"/>
  <c r="D42"/>
  <c r="D41"/>
  <c r="D40"/>
  <c r="D39"/>
  <c r="D38"/>
  <c r="D37"/>
  <c r="D35"/>
  <c r="D34"/>
  <c r="D33"/>
  <c r="D32"/>
  <c r="D31"/>
  <c r="D29"/>
  <c r="D28"/>
  <c r="D27"/>
  <c r="D26"/>
  <c r="D25"/>
  <c r="D24"/>
  <c r="D23"/>
  <c r="D22"/>
  <c r="D21"/>
  <c r="D20"/>
  <c r="D19"/>
  <c r="D18"/>
  <c r="D17"/>
  <c r="D16"/>
  <c r="D15"/>
  <c r="D12"/>
  <c r="D10"/>
  <c r="D9"/>
  <c r="M66" l="1"/>
  <c r="J66" l="1"/>
  <c r="L61"/>
  <c r="L59"/>
  <c r="L64"/>
  <c r="L65"/>
  <c r="L63"/>
  <c r="L62"/>
  <c r="L60"/>
  <c r="L58"/>
  <c r="L57"/>
  <c r="L56"/>
  <c r="L16"/>
  <c r="D64"/>
  <c r="D46"/>
  <c r="D45"/>
  <c r="D36"/>
  <c r="D30"/>
  <c r="D14"/>
  <c r="H14" s="1"/>
  <c r="D13"/>
  <c r="D11"/>
  <c r="P66" l="1"/>
  <c r="O66"/>
  <c r="K66"/>
  <c r="N66"/>
  <c r="L66" l="1"/>
</calcChain>
</file>

<file path=xl/sharedStrings.xml><?xml version="1.0" encoding="utf-8"?>
<sst xmlns="http://schemas.openxmlformats.org/spreadsheetml/2006/main" count="240" uniqueCount="128">
  <si>
    <t>Motor</t>
  </si>
  <si>
    <t>Railroad property</t>
  </si>
  <si>
    <t>Airline</t>
  </si>
  <si>
    <t>Busline</t>
  </si>
  <si>
    <t>freight</t>
  </si>
  <si>
    <t>companies:</t>
  </si>
  <si>
    <t>carriers:</t>
  </si>
  <si>
    <t>System</t>
  </si>
  <si>
    <t>Non-system</t>
  </si>
  <si>
    <t>Total</t>
  </si>
  <si>
    <t>Counties</t>
  </si>
  <si>
    <t>valuation</t>
  </si>
  <si>
    <t>100% valuation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</si>
  <si>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</si>
  <si>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</si>
  <si>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</si>
  <si>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</si>
  <si>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</si>
  <si>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</si>
  <si>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</si>
  <si>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</si>
  <si>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</si>
  <si>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</si>
  <si>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</si>
  <si>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</si>
  <si>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</si>
  <si>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</si>
  <si>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</si>
  <si>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</si>
  <si>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</si>
  <si>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</si>
  <si>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</si>
  <si>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</si>
  <si>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</si>
  <si>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</si>
  <si>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</si>
  <si>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</si>
  <si>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</si>
  <si>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</si>
  <si>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</si>
  <si>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</si>
  <si>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</si>
  <si>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</si>
  <si>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</si>
  <si>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</si>
  <si>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</si>
  <si>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</si>
  <si>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</si>
  <si>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</si>
  <si>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</si>
  <si>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</si>
  <si>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</si>
  <si>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</si>
  <si>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</si>
  <si>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</si>
  <si>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</si>
  <si>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</si>
  <si>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</si>
  <si>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</si>
  <si>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</si>
  <si>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</si>
  <si>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</si>
  <si>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</si>
  <si>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transportation</t>
  </si>
  <si>
    <t>company</t>
  </si>
  <si>
    <t>[$]</t>
  </si>
  <si>
    <t xml:space="preserve">   All counties</t>
  </si>
  <si>
    <t xml:space="preserve"> </t>
  </si>
  <si>
    <t>valuation 1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</si>
  <si>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</si>
  <si>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</si>
  <si>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</si>
  <si>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</si>
  <si>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</si>
  <si>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</si>
  <si>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</si>
  <si>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</si>
  <si>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</si>
  <si>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</si>
  <si>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</si>
  <si>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</si>
  <si>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</si>
  <si>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</si>
  <si>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</si>
  <si>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</si>
  <si>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</si>
  <si>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</si>
  <si>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</si>
  <si>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</si>
  <si>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</si>
  <si>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</si>
  <si>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</si>
  <si>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</si>
  <si>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</si>
  <si>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</si>
  <si>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</si>
  <si>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</si>
  <si>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</si>
  <si>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</si>
  <si>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</si>
  <si>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</si>
  <si>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</si>
  <si>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</si>
  <si>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</si>
  <si>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</si>
  <si>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</si>
  <si>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</si>
  <si>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</si>
  <si>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</si>
  <si>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</si>
  <si>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</si>
  <si>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</si>
  <si>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</si>
  <si>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</si>
  <si>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</si>
  <si>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</si>
  <si>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</si>
  <si>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</si>
  <si>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</si>
  <si>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r>
      <t xml:space="preserve"> 1 </t>
    </r>
    <r>
      <rPr>
        <b/>
        <sz val="8"/>
        <rFont val="Times New Roman"/>
        <family val="1"/>
      </rPr>
      <t xml:space="preserve">Airline Companies,  Busline Companies, and Motor Freight Companies.  System valuation and total valuation are the same in all 100 counties. </t>
    </r>
  </si>
  <si>
    <t xml:space="preserve">       TABLE 73. -Continued</t>
  </si>
  <si>
    <t>TABLE  73.  VALUATION OF PROPERTY OF TRANSPORTATION COMPANIES*</t>
  </si>
  <si>
    <t xml:space="preserve"> * Valuation of public service companies subject to appraisal by the Property Tax Section. </t>
  </si>
  <si>
    <t xml:space="preserve">    System valuation means the real property and tangible personal property used by a public service company in its public service activities.</t>
  </si>
  <si>
    <t xml:space="preserve">    Non-system valuation means the real and personal property owned by a public service company but not used in its public service activities.</t>
  </si>
  <si>
    <t xml:space="preserve">   Information compiled from property tax assessed valuation data provided by the NCDOR Local Government Division.</t>
  </si>
  <si>
    <t>BY COUNTIES AND BY TYPES OF COMPANIES FOR 2013-2014</t>
  </si>
  <si>
    <t xml:space="preserve">    The above presentation incorporates revised valuations and may differ from alternative previously compiled public service company valuation data for 2013.</t>
  </si>
</sst>
</file>

<file path=xl/styles.xml><?xml version="1.0" encoding="utf-8"?>
<styleSheet xmlns="http://schemas.openxmlformats.org/spreadsheetml/2006/main">
  <numFmts count="2">
    <numFmt numFmtId="41" formatCode="_(* #,##0_);_(* \(#,##0\);_(* &quot;-&quot;_);_(@_)"/>
    <numFmt numFmtId="43" formatCode="_(* #,##0.00_);_(* \(#,##0.00\);_(* &quot;-&quot;??_);_(@_)"/>
  </numFmts>
  <fonts count="3">
    <font>
      <sz val="8"/>
      <name val="Times New Roman"/>
    </font>
    <font>
      <b/>
      <sz val="8"/>
      <name val="Times New Roman"/>
      <family val="1"/>
    </font>
    <font>
      <b/>
      <vertAlign val="superscript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2" borderId="0" xfId="0" applyFont="1" applyFill="1"/>
    <xf numFmtId="0" fontId="0" fillId="2" borderId="0" xfId="0" applyFill="1"/>
    <xf numFmtId="3" fontId="1" fillId="2" borderId="1" xfId="0" applyNumberFormat="1" applyFont="1" applyFill="1" applyBorder="1"/>
    <xf numFmtId="3" fontId="1" fillId="2" borderId="2" xfId="0" applyNumberFormat="1" applyFont="1" applyFill="1" applyBorder="1"/>
    <xf numFmtId="3" fontId="1" fillId="2" borderId="3" xfId="0" applyNumberFormat="1" applyFont="1" applyFill="1" applyBorder="1"/>
    <xf numFmtId="3" fontId="1" fillId="2" borderId="4" xfId="0" applyNumberFormat="1" applyFont="1" applyFill="1" applyBorder="1"/>
    <xf numFmtId="3" fontId="1" fillId="2" borderId="4" xfId="0" applyNumberFormat="1" applyFont="1" applyFill="1" applyBorder="1" applyAlignment="1" applyProtection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0" xfId="0" applyNumberFormat="1" applyFont="1" applyFill="1" applyBorder="1"/>
    <xf numFmtId="3" fontId="1" fillId="2" borderId="5" xfId="0" applyNumberFormat="1" applyFont="1" applyFill="1" applyBorder="1"/>
    <xf numFmtId="3" fontId="1" fillId="2" borderId="0" xfId="0" applyNumberFormat="1" applyFont="1" applyFill="1" applyBorder="1" applyAlignment="1" applyProtection="1">
      <alignment horizontal="center"/>
    </xf>
    <xf numFmtId="3" fontId="1" fillId="2" borderId="6" xfId="0" applyNumberFormat="1" applyFont="1" applyFill="1" applyBorder="1"/>
    <xf numFmtId="3" fontId="1" fillId="2" borderId="7" xfId="0" applyNumberFormat="1" applyFont="1" applyFill="1" applyBorder="1" applyAlignment="1" applyProtection="1">
      <alignment horizontal="center"/>
    </xf>
    <xf numFmtId="3" fontId="1" fillId="2" borderId="0" xfId="0" applyNumberFormat="1" applyFont="1" applyFill="1" applyBorder="1" applyAlignment="1">
      <alignment horizontal="center"/>
    </xf>
    <xf numFmtId="3" fontId="1" fillId="2" borderId="8" xfId="0" applyNumberFormat="1" applyFont="1" applyFill="1" applyBorder="1" applyAlignment="1" applyProtection="1">
      <alignment horizontal="fill"/>
    </xf>
    <xf numFmtId="3" fontId="1" fillId="2" borderId="9" xfId="0" applyNumberFormat="1" applyFont="1" applyFill="1" applyBorder="1" applyAlignment="1" applyProtection="1">
      <alignment horizontal="fill"/>
    </xf>
    <xf numFmtId="3" fontId="1" fillId="2" borderId="10" xfId="0" applyNumberFormat="1" applyFont="1" applyFill="1" applyBorder="1" applyAlignment="1" applyProtection="1">
      <alignment horizontal="fill"/>
    </xf>
    <xf numFmtId="3" fontId="1" fillId="2" borderId="5" xfId="0" applyNumberFormat="1" applyFont="1" applyFill="1" applyBorder="1" applyAlignment="1" applyProtection="1">
      <alignment horizontal="center"/>
    </xf>
    <xf numFmtId="3" fontId="1" fillId="2" borderId="3" xfId="0" applyNumberFormat="1" applyFont="1" applyFill="1" applyBorder="1" applyAlignment="1" applyProtection="1">
      <alignment horizontal="center"/>
    </xf>
    <xf numFmtId="3" fontId="1" fillId="2" borderId="0" xfId="0" applyNumberFormat="1" applyFont="1" applyFill="1" applyAlignment="1" applyProtection="1">
      <alignment horizontal="center"/>
    </xf>
    <xf numFmtId="3" fontId="1" fillId="2" borderId="6" xfId="0" applyNumberFormat="1" applyFont="1" applyFill="1" applyBorder="1" applyAlignment="1" applyProtection="1">
      <alignment horizontal="center"/>
    </xf>
    <xf numFmtId="3" fontId="1" fillId="2" borderId="8" xfId="0" applyNumberFormat="1" applyFont="1" applyFill="1" applyBorder="1" applyAlignment="1" applyProtection="1">
      <alignment horizontal="center"/>
    </xf>
    <xf numFmtId="3" fontId="1" fillId="2" borderId="11" xfId="0" applyNumberFormat="1" applyFont="1" applyFill="1" applyBorder="1" applyAlignment="1" applyProtection="1">
      <alignment horizontal="center"/>
    </xf>
    <xf numFmtId="3" fontId="1" fillId="2" borderId="10" xfId="0" applyNumberFormat="1" applyFont="1" applyFill="1" applyBorder="1" applyAlignment="1" applyProtection="1">
      <alignment horizontal="center"/>
    </xf>
    <xf numFmtId="3" fontId="1" fillId="2" borderId="9" xfId="0" applyNumberFormat="1" applyFont="1" applyFill="1" applyBorder="1" applyAlignment="1" applyProtection="1">
      <alignment horizontal="center"/>
    </xf>
    <xf numFmtId="3" fontId="1" fillId="2" borderId="1" xfId="0" applyNumberFormat="1" applyFont="1" applyFill="1" applyBorder="1" applyAlignment="1" applyProtection="1">
      <alignment horizontal="left"/>
    </xf>
    <xf numFmtId="3" fontId="1" fillId="2" borderId="1" xfId="0" applyNumberFormat="1" applyFont="1" applyFill="1" applyBorder="1" applyAlignment="1">
      <alignment horizontal="right"/>
    </xf>
    <xf numFmtId="3" fontId="1" fillId="2" borderId="4" xfId="0" applyNumberFormat="1" applyFont="1" applyFill="1" applyBorder="1" applyAlignment="1">
      <alignment horizontal="right"/>
    </xf>
    <xf numFmtId="3" fontId="1" fillId="2" borderId="12" xfId="0" applyNumberFormat="1" applyFont="1" applyFill="1" applyBorder="1" applyAlignment="1" applyProtection="1">
      <alignment horizontal="left"/>
    </xf>
    <xf numFmtId="3" fontId="1" fillId="2" borderId="3" xfId="0" applyNumberFormat="1" applyFont="1" applyFill="1" applyBorder="1" applyAlignment="1" applyProtection="1">
      <alignment horizontal="right"/>
    </xf>
    <xf numFmtId="3" fontId="1" fillId="2" borderId="0" xfId="0" applyNumberFormat="1" applyFont="1" applyFill="1" applyBorder="1" applyAlignment="1" applyProtection="1">
      <alignment horizontal="left"/>
    </xf>
    <xf numFmtId="3" fontId="1" fillId="2" borderId="0" xfId="0" applyNumberFormat="1" applyFont="1" applyFill="1" applyBorder="1" applyAlignment="1">
      <alignment horizontal="right"/>
    </xf>
    <xf numFmtId="3" fontId="1" fillId="2" borderId="7" xfId="0" applyNumberFormat="1" applyFont="1" applyFill="1" applyBorder="1" applyAlignment="1">
      <alignment horizontal="right"/>
    </xf>
    <xf numFmtId="3" fontId="1" fillId="2" borderId="13" xfId="0" applyNumberFormat="1" applyFont="1" applyFill="1" applyBorder="1" applyAlignment="1" applyProtection="1">
      <alignment horizontal="left"/>
    </xf>
    <xf numFmtId="3" fontId="1" fillId="2" borderId="5" xfId="0" applyNumberFormat="1" applyFont="1" applyFill="1" applyBorder="1" applyAlignment="1">
      <alignment horizontal="right"/>
    </xf>
    <xf numFmtId="3" fontId="1" fillId="2" borderId="6" xfId="0" applyNumberFormat="1" applyFont="1" applyFill="1" applyBorder="1" applyAlignment="1" applyProtection="1">
      <alignment horizontal="right"/>
    </xf>
    <xf numFmtId="3" fontId="1" fillId="2" borderId="0" xfId="0" applyNumberFormat="1" applyFont="1" applyFill="1" applyBorder="1" applyAlignment="1">
      <alignment horizontal="left"/>
    </xf>
    <xf numFmtId="3" fontId="1" fillId="2" borderId="6" xfId="0" applyNumberFormat="1" applyFont="1" applyFill="1" applyBorder="1" applyAlignment="1">
      <alignment horizontal="right"/>
    </xf>
    <xf numFmtId="3" fontId="1" fillId="2" borderId="9" xfId="0" applyNumberFormat="1" applyFont="1" applyFill="1" applyBorder="1" applyAlignment="1">
      <alignment horizontal="left"/>
    </xf>
    <xf numFmtId="3" fontId="1" fillId="2" borderId="9" xfId="0" applyNumberFormat="1" applyFont="1" applyFill="1" applyBorder="1" applyAlignment="1">
      <alignment horizontal="right"/>
    </xf>
    <xf numFmtId="3" fontId="1" fillId="2" borderId="11" xfId="0" applyNumberFormat="1" applyFont="1" applyFill="1" applyBorder="1" applyAlignment="1">
      <alignment horizontal="right"/>
    </xf>
    <xf numFmtId="3" fontId="1" fillId="2" borderId="8" xfId="0" applyNumberFormat="1" applyFont="1" applyFill="1" applyBorder="1" applyAlignment="1">
      <alignment horizontal="right"/>
    </xf>
    <xf numFmtId="3" fontId="1" fillId="2" borderId="10" xfId="0" applyNumberFormat="1" applyFont="1" applyFill="1" applyBorder="1" applyAlignment="1" applyProtection="1">
      <alignment horizontal="right"/>
    </xf>
    <xf numFmtId="3" fontId="1" fillId="2" borderId="0" xfId="0" applyNumberFormat="1" applyFont="1" applyFill="1"/>
    <xf numFmtId="3" fontId="2" fillId="2" borderId="0" xfId="0" applyNumberFormat="1" applyFont="1" applyFill="1" applyAlignment="1" applyProtection="1">
      <alignment horizontal="left"/>
    </xf>
    <xf numFmtId="3" fontId="1" fillId="2" borderId="0" xfId="0" applyNumberFormat="1" applyFont="1" applyFill="1" applyAlignment="1" applyProtection="1">
      <alignment horizontal="centerContinuous"/>
    </xf>
    <xf numFmtId="3" fontId="1" fillId="2" borderId="0" xfId="0" applyNumberFormat="1" applyFont="1" applyFill="1" applyAlignment="1">
      <alignment horizontal="centerContinuous"/>
    </xf>
    <xf numFmtId="3" fontId="1" fillId="2" borderId="14" xfId="0" applyNumberFormat="1" applyFont="1" applyFill="1" applyBorder="1"/>
    <xf numFmtId="3" fontId="1" fillId="2" borderId="15" xfId="0" applyNumberFormat="1" applyFont="1" applyFill="1" applyBorder="1"/>
    <xf numFmtId="3" fontId="1" fillId="2" borderId="15" xfId="0" applyNumberFormat="1" applyFont="1" applyFill="1" applyBorder="1" applyAlignment="1" applyProtection="1">
      <alignment horizontal="center"/>
    </xf>
    <xf numFmtId="3" fontId="1" fillId="2" borderId="16" xfId="0" applyNumberFormat="1" applyFont="1" applyFill="1" applyBorder="1" applyAlignment="1" applyProtection="1">
      <alignment horizontal="fill"/>
    </xf>
    <xf numFmtId="3" fontId="1" fillId="2" borderId="3" xfId="0" applyNumberFormat="1" applyFont="1" applyFill="1" applyBorder="1" applyAlignment="1">
      <alignment horizontal="right"/>
    </xf>
    <xf numFmtId="3" fontId="1" fillId="2" borderId="9" xfId="0" applyNumberFormat="1" applyFont="1" applyFill="1" applyBorder="1" applyAlignment="1" applyProtection="1">
      <alignment horizontal="left"/>
    </xf>
    <xf numFmtId="3" fontId="1" fillId="2" borderId="10" xfId="0" applyNumberFormat="1" applyFont="1" applyFill="1" applyBorder="1" applyAlignment="1">
      <alignment horizontal="right"/>
    </xf>
    <xf numFmtId="3" fontId="1" fillId="2" borderId="16" xfId="0" applyNumberFormat="1" applyFont="1" applyFill="1" applyBorder="1"/>
    <xf numFmtId="3" fontId="1" fillId="2" borderId="15" xfId="0" applyNumberFormat="1" applyFont="1" applyFill="1" applyBorder="1" applyAlignment="1" applyProtection="1">
      <alignment horizontal="left"/>
    </xf>
    <xf numFmtId="3" fontId="1" fillId="2" borderId="16" xfId="0" applyNumberFormat="1" applyFont="1" applyFill="1" applyBorder="1" applyAlignment="1" applyProtection="1">
      <alignment horizontal="left"/>
    </xf>
    <xf numFmtId="3" fontId="1" fillId="2" borderId="14" xfId="0" applyNumberFormat="1" applyFont="1" applyFill="1" applyBorder="1" applyAlignment="1" applyProtection="1">
      <alignment horizontal="left"/>
    </xf>
    <xf numFmtId="3" fontId="1" fillId="2" borderId="0" xfId="0" applyNumberFormat="1" applyFont="1" applyFill="1" applyAlignment="1" applyProtection="1">
      <alignment horizontal="left"/>
    </xf>
    <xf numFmtId="3" fontId="1" fillId="2" borderId="0" xfId="0" applyNumberFormat="1" applyFont="1" applyFill="1" applyProtection="1"/>
    <xf numFmtId="3" fontId="1" fillId="2" borderId="0" xfId="0" applyNumberFormat="1" applyFont="1" applyFill="1" applyBorder="1" applyAlignment="1" applyProtection="1">
      <alignment horizontal="fill"/>
    </xf>
    <xf numFmtId="3" fontId="1" fillId="2" borderId="0" xfId="0" applyNumberFormat="1" applyFont="1" applyFill="1" applyBorder="1" applyProtection="1"/>
    <xf numFmtId="3" fontId="1" fillId="2" borderId="0" xfId="0" applyNumberFormat="1" applyFont="1" applyFill="1" applyBorder="1" applyAlignment="1" applyProtection="1">
      <alignment horizontal="right"/>
    </xf>
    <xf numFmtId="3" fontId="1" fillId="2" borderId="0" xfId="0" applyNumberFormat="1" applyFont="1" applyFill="1" applyAlignment="1">
      <alignment horizontal="left"/>
    </xf>
    <xf numFmtId="3" fontId="1" fillId="2" borderId="18" xfId="0" applyNumberFormat="1" applyFont="1" applyFill="1" applyBorder="1" applyAlignment="1">
      <alignment horizontal="right"/>
    </xf>
    <xf numFmtId="3" fontId="1" fillId="2" borderId="19" xfId="0" applyNumberFormat="1" applyFont="1" applyFill="1" applyBorder="1" applyAlignment="1">
      <alignment horizontal="right"/>
    </xf>
    <xf numFmtId="3" fontId="1" fillId="2" borderId="20" xfId="0" applyNumberFormat="1" applyFont="1" applyFill="1" applyBorder="1" applyAlignment="1">
      <alignment horizontal="right"/>
    </xf>
    <xf numFmtId="3" fontId="1" fillId="2" borderId="21" xfId="0" applyNumberFormat="1" applyFont="1" applyFill="1" applyBorder="1" applyAlignment="1">
      <alignment horizontal="right"/>
    </xf>
    <xf numFmtId="3" fontId="1" fillId="2" borderId="22" xfId="0" applyNumberFormat="1" applyFont="1" applyFill="1" applyBorder="1" applyAlignment="1">
      <alignment horizontal="right"/>
    </xf>
    <xf numFmtId="3" fontId="1" fillId="2" borderId="23" xfId="0" applyNumberFormat="1" applyFont="1" applyFill="1" applyBorder="1" applyAlignment="1" applyProtection="1">
      <alignment horizontal="left"/>
    </xf>
    <xf numFmtId="41" fontId="1" fillId="2" borderId="1" xfId="0" quotePrefix="1" applyNumberFormat="1" applyFont="1" applyFill="1" applyBorder="1" applyAlignment="1">
      <alignment horizontal="right"/>
    </xf>
    <xf numFmtId="41" fontId="1" fillId="2" borderId="0" xfId="0" applyNumberFormat="1" applyFont="1" applyFill="1" applyBorder="1" applyAlignment="1">
      <alignment horizontal="right"/>
    </xf>
    <xf numFmtId="41" fontId="1" fillId="2" borderId="5" xfId="0" applyNumberFormat="1" applyFont="1" applyFill="1" applyBorder="1" applyAlignment="1">
      <alignment horizontal="right"/>
    </xf>
    <xf numFmtId="41" fontId="1" fillId="2" borderId="19" xfId="0" applyNumberFormat="1" applyFont="1" applyFill="1" applyBorder="1" applyAlignment="1">
      <alignment horizontal="right"/>
    </xf>
    <xf numFmtId="41" fontId="1" fillId="2" borderId="6" xfId="0" applyNumberFormat="1" applyFont="1" applyFill="1" applyBorder="1" applyAlignment="1">
      <alignment horizontal="right"/>
    </xf>
    <xf numFmtId="41" fontId="1" fillId="2" borderId="7" xfId="0" applyNumberFormat="1" applyFont="1" applyFill="1" applyBorder="1" applyAlignment="1">
      <alignment horizontal="right"/>
    </xf>
    <xf numFmtId="41" fontId="1" fillId="2" borderId="2" xfId="0" applyNumberFormat="1" applyFont="1" applyFill="1" applyBorder="1" applyAlignment="1">
      <alignment horizontal="right"/>
    </xf>
    <xf numFmtId="41" fontId="1" fillId="2" borderId="17" xfId="0" applyNumberFormat="1" applyFont="1" applyFill="1" applyBorder="1" applyAlignment="1">
      <alignment horizontal="right"/>
    </xf>
    <xf numFmtId="41" fontId="1" fillId="2" borderId="3" xfId="0" applyNumberFormat="1" applyFont="1" applyFill="1" applyBorder="1" applyAlignment="1">
      <alignment horizontal="right"/>
    </xf>
    <xf numFmtId="41" fontId="1" fillId="2" borderId="1" xfId="0" applyNumberFormat="1" applyFont="1" applyFill="1" applyBorder="1" applyAlignment="1">
      <alignment horizontal="right"/>
    </xf>
    <xf numFmtId="41" fontId="1" fillId="2" borderId="9" xfId="0" applyNumberFormat="1" applyFont="1" applyFill="1" applyBorder="1" applyAlignment="1">
      <alignment horizontal="right"/>
    </xf>
    <xf numFmtId="41" fontId="1" fillId="2" borderId="4" xfId="0" applyNumberFormat="1" applyFont="1" applyFill="1" applyBorder="1" applyAlignment="1">
      <alignment horizontal="right"/>
    </xf>
    <xf numFmtId="41" fontId="1" fillId="2" borderId="20" xfId="0" applyNumberFormat="1" applyFont="1" applyFill="1" applyBorder="1" applyAlignment="1">
      <alignment horizontal="right"/>
    </xf>
    <xf numFmtId="41" fontId="1" fillId="2" borderId="11" xfId="0" applyNumberFormat="1" applyFont="1" applyFill="1" applyBorder="1" applyAlignment="1">
      <alignment horizontal="right"/>
    </xf>
    <xf numFmtId="41" fontId="1" fillId="2" borderId="21" xfId="0" applyNumberFormat="1" applyFont="1" applyFill="1" applyBorder="1" applyAlignment="1">
      <alignment horizontal="right"/>
    </xf>
    <xf numFmtId="41" fontId="1" fillId="2" borderId="0" xfId="0" quotePrefix="1" applyNumberFormat="1" applyFont="1" applyFill="1" applyBorder="1" applyAlignment="1">
      <alignment horizontal="right"/>
    </xf>
    <xf numFmtId="41" fontId="1" fillId="2" borderId="18" xfId="0" applyNumberFormat="1" applyFont="1" applyFill="1" applyBorder="1" applyAlignment="1">
      <alignment horizontal="right"/>
    </xf>
    <xf numFmtId="41" fontId="1" fillId="2" borderId="10" xfId="0" applyNumberFormat="1" applyFont="1" applyFill="1" applyBorder="1" applyAlignment="1">
      <alignment horizontal="right"/>
    </xf>
    <xf numFmtId="3" fontId="1" fillId="2" borderId="9" xfId="0" applyNumberFormat="1" applyFont="1" applyFill="1" applyBorder="1"/>
    <xf numFmtId="3" fontId="1" fillId="3" borderId="2" xfId="0" applyNumberFormat="1" applyFont="1" applyFill="1" applyBorder="1"/>
    <xf numFmtId="3" fontId="1" fillId="3" borderId="1" xfId="0" applyNumberFormat="1" applyFont="1" applyFill="1" applyBorder="1"/>
    <xf numFmtId="3" fontId="1" fillId="3" borderId="3" xfId="0" applyNumberFormat="1" applyFont="1" applyFill="1" applyBorder="1"/>
    <xf numFmtId="3" fontId="1" fillId="3" borderId="4" xfId="0" applyNumberFormat="1" applyFont="1" applyFill="1" applyBorder="1"/>
    <xf numFmtId="3" fontId="1" fillId="3" borderId="4" xfId="0" applyNumberFormat="1" applyFont="1" applyFill="1" applyBorder="1" applyAlignment="1" applyProtection="1">
      <alignment horizontal="center"/>
    </xf>
    <xf numFmtId="3" fontId="1" fillId="3" borderId="1" xfId="0" applyNumberFormat="1" applyFont="1" applyFill="1" applyBorder="1" applyAlignment="1">
      <alignment horizontal="center"/>
    </xf>
    <xf numFmtId="3" fontId="1" fillId="3" borderId="14" xfId="0" applyNumberFormat="1" applyFont="1" applyFill="1" applyBorder="1"/>
    <xf numFmtId="3" fontId="1" fillId="3" borderId="5" xfId="0" applyNumberFormat="1" applyFont="1" applyFill="1" applyBorder="1"/>
    <xf numFmtId="3" fontId="1" fillId="3" borderId="0" xfId="0" applyNumberFormat="1" applyFont="1" applyFill="1" applyBorder="1" applyAlignment="1" applyProtection="1">
      <alignment horizontal="center"/>
    </xf>
    <xf numFmtId="3" fontId="1" fillId="3" borderId="6" xfId="0" applyNumberFormat="1" applyFont="1" applyFill="1" applyBorder="1"/>
    <xf numFmtId="3" fontId="1" fillId="3" borderId="7" xfId="0" applyNumberFormat="1" applyFont="1" applyFill="1" applyBorder="1" applyAlignment="1" applyProtection="1">
      <alignment horizontal="center"/>
    </xf>
    <xf numFmtId="3" fontId="1" fillId="3" borderId="0" xfId="0" applyNumberFormat="1" applyFont="1" applyFill="1" applyBorder="1" applyAlignment="1">
      <alignment horizontal="center"/>
    </xf>
    <xf numFmtId="3" fontId="1" fillId="3" borderId="15" xfId="0" applyNumberFormat="1" applyFont="1" applyFill="1" applyBorder="1"/>
    <xf numFmtId="3" fontId="1" fillId="3" borderId="8" xfId="0" applyNumberFormat="1" applyFont="1" applyFill="1" applyBorder="1" applyAlignment="1" applyProtection="1">
      <alignment horizontal="fill"/>
    </xf>
    <xf numFmtId="3" fontId="1" fillId="3" borderId="9" xfId="0" applyNumberFormat="1" applyFont="1" applyFill="1" applyBorder="1" applyAlignment="1" applyProtection="1">
      <alignment horizontal="fill"/>
    </xf>
    <xf numFmtId="3" fontId="1" fillId="3" borderId="10" xfId="0" applyNumberFormat="1" applyFont="1" applyFill="1" applyBorder="1" applyAlignment="1" applyProtection="1">
      <alignment horizontal="fill"/>
    </xf>
    <xf numFmtId="3" fontId="1" fillId="3" borderId="5" xfId="0" applyNumberFormat="1" applyFont="1" applyFill="1" applyBorder="1" applyAlignment="1" applyProtection="1">
      <alignment horizontal="center"/>
    </xf>
    <xf numFmtId="3" fontId="1" fillId="3" borderId="3" xfId="0" applyNumberFormat="1" applyFont="1" applyFill="1" applyBorder="1" applyAlignment="1" applyProtection="1">
      <alignment horizontal="center"/>
    </xf>
    <xf numFmtId="3" fontId="1" fillId="3" borderId="6" xfId="0" applyNumberFormat="1" applyFont="1" applyFill="1" applyBorder="1" applyAlignment="1" applyProtection="1">
      <alignment horizontal="center"/>
    </xf>
    <xf numFmtId="3" fontId="1" fillId="3" borderId="0" xfId="0" applyNumberFormat="1" applyFont="1" applyFill="1" applyAlignment="1" applyProtection="1">
      <alignment horizontal="center"/>
    </xf>
    <xf numFmtId="3" fontId="1" fillId="3" borderId="15" xfId="0" applyNumberFormat="1" applyFont="1" applyFill="1" applyBorder="1" applyAlignment="1" applyProtection="1">
      <alignment horizontal="center"/>
    </xf>
    <xf numFmtId="3" fontId="1" fillId="3" borderId="8" xfId="0" applyNumberFormat="1" applyFont="1" applyFill="1" applyBorder="1" applyAlignment="1" applyProtection="1">
      <alignment horizontal="center"/>
    </xf>
    <xf numFmtId="3" fontId="1" fillId="3" borderId="11" xfId="0" applyNumberFormat="1" applyFont="1" applyFill="1" applyBorder="1" applyAlignment="1" applyProtection="1">
      <alignment horizontal="center"/>
    </xf>
    <xf numFmtId="3" fontId="1" fillId="3" borderId="10" xfId="0" applyNumberFormat="1" applyFont="1" applyFill="1" applyBorder="1" applyAlignment="1" applyProtection="1">
      <alignment horizontal="center"/>
    </xf>
    <xf numFmtId="3" fontId="1" fillId="3" borderId="9" xfId="0" applyNumberFormat="1" applyFont="1" applyFill="1" applyBorder="1" applyAlignment="1" applyProtection="1">
      <alignment horizontal="center"/>
    </xf>
    <xf numFmtId="3" fontId="1" fillId="3" borderId="16" xfId="0" applyNumberFormat="1" applyFont="1" applyFill="1" applyBorder="1" applyAlignment="1" applyProtection="1">
      <alignment horizontal="fill"/>
    </xf>
    <xf numFmtId="41" fontId="1" fillId="2" borderId="6" xfId="0" applyNumberFormat="1" applyFont="1" applyFill="1" applyBorder="1" applyAlignment="1" applyProtection="1">
      <alignment horizontal="right"/>
    </xf>
    <xf numFmtId="0" fontId="0" fillId="2" borderId="3" xfId="0" applyFill="1" applyBorder="1"/>
    <xf numFmtId="3" fontId="1" fillId="2" borderId="2" xfId="0" applyNumberFormat="1" applyFont="1" applyFill="1" applyBorder="1" applyAlignment="1">
      <alignment horizontal="right"/>
    </xf>
    <xf numFmtId="3" fontId="1" fillId="2" borderId="17" xfId="0" applyNumberFormat="1" applyFont="1" applyFill="1" applyBorder="1" applyAlignment="1">
      <alignment horizontal="right"/>
    </xf>
    <xf numFmtId="3" fontId="1" fillId="2" borderId="24" xfId="0" applyNumberFormat="1" applyFont="1" applyFill="1" applyBorder="1" applyAlignment="1">
      <alignment horizontal="right"/>
    </xf>
    <xf numFmtId="3" fontId="1" fillId="2" borderId="4" xfId="0" quotePrefix="1" applyNumberFormat="1" applyFont="1" applyFill="1" applyBorder="1" applyAlignment="1">
      <alignment horizontal="right"/>
    </xf>
    <xf numFmtId="3" fontId="1" fillId="2" borderId="4" xfId="0" applyNumberFormat="1" applyFont="1" applyFill="1" applyBorder="1" applyAlignment="1" applyProtection="1">
      <alignment horizontal="right"/>
    </xf>
    <xf numFmtId="43" fontId="1" fillId="0" borderId="0" xfId="0" applyNumberFormat="1" applyFont="1" applyBorder="1" applyAlignment="1" applyProtection="1">
      <alignment horizontal="left"/>
    </xf>
    <xf numFmtId="3" fontId="1" fillId="0" borderId="4" xfId="0" applyNumberFormat="1" applyFont="1" applyFill="1" applyBorder="1" applyAlignment="1">
      <alignment horizontal="right"/>
    </xf>
    <xf numFmtId="3" fontId="1" fillId="2" borderId="26" xfId="0" applyNumberFormat="1" applyFont="1" applyFill="1" applyBorder="1" applyAlignment="1" applyProtection="1">
      <alignment horizontal="left"/>
    </xf>
    <xf numFmtId="3" fontId="1" fillId="2" borderId="25" xfId="0" applyNumberFormat="1" applyFont="1" applyFill="1" applyBorder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P112"/>
  <sheetViews>
    <sheetView tabSelected="1" zoomScaleNormal="100" workbookViewId="0">
      <selection activeCell="J21" sqref="J21"/>
    </sheetView>
  </sheetViews>
  <sheetFormatPr defaultColWidth="16.83203125" defaultRowHeight="10.5"/>
  <cols>
    <col min="1" max="1" width="12" style="44" customWidth="1"/>
    <col min="2" max="2" width="11.6640625" style="44" customWidth="1"/>
    <col min="3" max="3" width="11.83203125" style="44" customWidth="1"/>
    <col min="4" max="4" width="13.83203125" style="44" customWidth="1"/>
    <col min="5" max="5" width="11.1640625" style="44" customWidth="1"/>
    <col min="6" max="6" width="10.6640625" style="44" customWidth="1"/>
    <col min="7" max="7" width="11.1640625" style="44" customWidth="1"/>
    <col min="8" max="8" width="13.33203125" style="44" customWidth="1"/>
    <col min="9" max="9" width="12.6640625" style="44" customWidth="1"/>
    <col min="10" max="10" width="12.5" style="44" customWidth="1"/>
    <col min="11" max="11" width="11.83203125" style="44" customWidth="1"/>
    <col min="12" max="12" width="13.83203125" style="9" customWidth="1"/>
    <col min="13" max="13" width="13.6640625" style="44" customWidth="1"/>
    <col min="14" max="14" width="10.6640625" style="44" customWidth="1"/>
    <col min="15" max="15" width="11" style="44" customWidth="1"/>
    <col min="16" max="16" width="13" style="44" customWidth="1"/>
    <col min="17" max="16384" width="16.83203125" style="44"/>
  </cols>
  <sheetData>
    <row r="1" spans="1:16">
      <c r="A1" s="46" t="s">
        <v>121</v>
      </c>
      <c r="B1" s="47"/>
      <c r="C1" s="47"/>
      <c r="D1" s="47"/>
      <c r="E1" s="47"/>
      <c r="F1" s="47"/>
      <c r="G1" s="47"/>
      <c r="H1" s="46"/>
      <c r="I1" s="46"/>
      <c r="J1" s="47"/>
      <c r="K1" s="47"/>
      <c r="L1" s="47"/>
      <c r="M1" s="47"/>
      <c r="N1" s="47"/>
      <c r="O1" s="47"/>
      <c r="P1" s="46"/>
    </row>
    <row r="2" spans="1:16">
      <c r="A2" s="46" t="s">
        <v>126</v>
      </c>
      <c r="B2" s="47"/>
      <c r="C2" s="47"/>
      <c r="D2" s="47"/>
      <c r="E2" s="47"/>
      <c r="F2" s="47"/>
      <c r="G2" s="47"/>
      <c r="H2" s="46"/>
      <c r="I2" s="46"/>
      <c r="J2" s="47"/>
      <c r="K2" s="47"/>
      <c r="L2" s="47"/>
      <c r="M2" s="47"/>
      <c r="N2" s="47"/>
      <c r="O2" s="47"/>
      <c r="P2" s="46"/>
    </row>
    <row r="3" spans="1:16">
      <c r="A3" s="3"/>
      <c r="B3" s="90"/>
      <c r="C3" s="91"/>
      <c r="D3" s="92"/>
      <c r="E3" s="91"/>
      <c r="F3" s="93"/>
      <c r="G3" s="94" t="s">
        <v>0</v>
      </c>
      <c r="H3" s="95"/>
      <c r="I3" s="96"/>
      <c r="J3" s="90"/>
      <c r="K3" s="91"/>
      <c r="L3" s="92"/>
      <c r="M3" s="91"/>
      <c r="N3" s="93"/>
      <c r="O3" s="94" t="s">
        <v>0</v>
      </c>
      <c r="P3" s="95"/>
    </row>
    <row r="4" spans="1:16">
      <c r="A4" s="9"/>
      <c r="B4" s="97"/>
      <c r="C4" s="98" t="s">
        <v>1</v>
      </c>
      <c r="D4" s="99"/>
      <c r="E4" s="98" t="s">
        <v>2</v>
      </c>
      <c r="F4" s="100" t="s">
        <v>3</v>
      </c>
      <c r="G4" s="100" t="s">
        <v>4</v>
      </c>
      <c r="H4" s="101" t="s">
        <v>9</v>
      </c>
      <c r="I4" s="102"/>
      <c r="J4" s="97"/>
      <c r="K4" s="98" t="s">
        <v>1</v>
      </c>
      <c r="L4" s="99"/>
      <c r="M4" s="98" t="s">
        <v>2</v>
      </c>
      <c r="N4" s="100" t="s">
        <v>3</v>
      </c>
      <c r="O4" s="100" t="s">
        <v>4</v>
      </c>
      <c r="P4" s="101" t="s">
        <v>9</v>
      </c>
    </row>
    <row r="5" spans="1:16">
      <c r="A5" s="9"/>
      <c r="B5" s="103"/>
      <c r="C5" s="104"/>
      <c r="D5" s="105"/>
      <c r="E5" s="98" t="s">
        <v>5</v>
      </c>
      <c r="F5" s="100" t="s">
        <v>5</v>
      </c>
      <c r="G5" s="100" t="s">
        <v>6</v>
      </c>
      <c r="H5" s="101" t="s">
        <v>63</v>
      </c>
      <c r="I5" s="102"/>
      <c r="J5" s="103"/>
      <c r="K5" s="104"/>
      <c r="L5" s="105"/>
      <c r="M5" s="98" t="s">
        <v>5</v>
      </c>
      <c r="N5" s="100" t="s">
        <v>5</v>
      </c>
      <c r="O5" s="100" t="s">
        <v>6</v>
      </c>
      <c r="P5" s="101" t="s">
        <v>63</v>
      </c>
    </row>
    <row r="6" spans="1:16">
      <c r="A6" s="9"/>
      <c r="B6" s="106" t="s">
        <v>7</v>
      </c>
      <c r="C6" s="94" t="s">
        <v>8</v>
      </c>
      <c r="D6" s="107" t="s">
        <v>9</v>
      </c>
      <c r="E6" s="98" t="s">
        <v>7</v>
      </c>
      <c r="F6" s="100" t="s">
        <v>7</v>
      </c>
      <c r="G6" s="100" t="s">
        <v>9</v>
      </c>
      <c r="H6" s="98" t="s">
        <v>64</v>
      </c>
      <c r="I6" s="102"/>
      <c r="J6" s="106" t="s">
        <v>7</v>
      </c>
      <c r="K6" s="94" t="s">
        <v>8</v>
      </c>
      <c r="L6" s="108" t="s">
        <v>9</v>
      </c>
      <c r="M6" s="98" t="s">
        <v>7</v>
      </c>
      <c r="N6" s="100" t="s">
        <v>7</v>
      </c>
      <c r="O6" s="100" t="s">
        <v>9</v>
      </c>
      <c r="P6" s="98" t="s">
        <v>64</v>
      </c>
    </row>
    <row r="7" spans="1:16">
      <c r="A7" s="20" t="s">
        <v>10</v>
      </c>
      <c r="B7" s="106" t="s">
        <v>11</v>
      </c>
      <c r="C7" s="100" t="s">
        <v>11</v>
      </c>
      <c r="D7" s="108" t="s">
        <v>12</v>
      </c>
      <c r="E7" s="109" t="s">
        <v>68</v>
      </c>
      <c r="F7" s="100" t="s">
        <v>68</v>
      </c>
      <c r="G7" s="100" t="s">
        <v>68</v>
      </c>
      <c r="H7" s="109" t="s">
        <v>11</v>
      </c>
      <c r="I7" s="110" t="s">
        <v>10</v>
      </c>
      <c r="J7" s="106" t="s">
        <v>11</v>
      </c>
      <c r="K7" s="100" t="s">
        <v>11</v>
      </c>
      <c r="L7" s="108" t="s">
        <v>12</v>
      </c>
      <c r="M7" s="109" t="s">
        <v>68</v>
      </c>
      <c r="N7" s="100" t="s">
        <v>68</v>
      </c>
      <c r="O7" s="100" t="s">
        <v>68</v>
      </c>
      <c r="P7" s="109" t="s">
        <v>11</v>
      </c>
    </row>
    <row r="8" spans="1:16">
      <c r="A8" s="16"/>
      <c r="B8" s="111" t="s">
        <v>65</v>
      </c>
      <c r="C8" s="112" t="s">
        <v>65</v>
      </c>
      <c r="D8" s="113" t="s">
        <v>65</v>
      </c>
      <c r="E8" s="114" t="s">
        <v>65</v>
      </c>
      <c r="F8" s="112" t="s">
        <v>65</v>
      </c>
      <c r="G8" s="112" t="s">
        <v>65</v>
      </c>
      <c r="H8" s="114" t="s">
        <v>65</v>
      </c>
      <c r="I8" s="115"/>
      <c r="J8" s="111" t="s">
        <v>65</v>
      </c>
      <c r="K8" s="112" t="s">
        <v>65</v>
      </c>
      <c r="L8" s="113" t="s">
        <v>65</v>
      </c>
      <c r="M8" s="114" t="s">
        <v>65</v>
      </c>
      <c r="N8" s="112" t="s">
        <v>65</v>
      </c>
      <c r="O8" s="112" t="s">
        <v>65</v>
      </c>
      <c r="P8" s="114" t="s">
        <v>65</v>
      </c>
    </row>
    <row r="9" spans="1:16">
      <c r="A9" s="31" t="s">
        <v>13</v>
      </c>
      <c r="B9" s="118">
        <v>5995862</v>
      </c>
      <c r="C9" s="119">
        <v>3569119</v>
      </c>
      <c r="D9" s="52">
        <f>B9+C9</f>
        <v>9564981</v>
      </c>
      <c r="E9" s="28">
        <v>117122</v>
      </c>
      <c r="F9" s="28">
        <v>497774</v>
      </c>
      <c r="G9" s="121">
        <v>645170</v>
      </c>
      <c r="H9" s="27">
        <f>+D9+E9+F9+G9</f>
        <v>10825047</v>
      </c>
      <c r="I9" s="48" t="s">
        <v>69</v>
      </c>
      <c r="J9" s="65">
        <v>43394280</v>
      </c>
      <c r="K9" s="52">
        <v>1887260</v>
      </c>
      <c r="L9" s="27">
        <f t="shared" ref="L9:L15" si="0">J9+K9</f>
        <v>45281540</v>
      </c>
      <c r="M9" s="28">
        <v>40304959</v>
      </c>
      <c r="N9" s="28">
        <v>1386051</v>
      </c>
      <c r="O9" s="28">
        <v>69083573</v>
      </c>
      <c r="P9" s="27">
        <f t="shared" ref="P9:P48" si="1">L9+M9+N9+O9</f>
        <v>156056123</v>
      </c>
    </row>
    <row r="10" spans="1:16">
      <c r="A10" s="31" t="s">
        <v>14</v>
      </c>
      <c r="B10" s="35">
        <v>1923690</v>
      </c>
      <c r="C10" s="66">
        <v>954531</v>
      </c>
      <c r="D10" s="33">
        <f>B10+C10</f>
        <v>2878221</v>
      </c>
      <c r="E10" s="72">
        <v>0</v>
      </c>
      <c r="F10" s="76">
        <v>0</v>
      </c>
      <c r="G10" s="76">
        <v>0</v>
      </c>
      <c r="H10" s="32">
        <f>+D10+E10+F10+G10</f>
        <v>2878221</v>
      </c>
      <c r="I10" s="49" t="s">
        <v>70</v>
      </c>
      <c r="J10" s="67">
        <v>24687316</v>
      </c>
      <c r="K10" s="38">
        <v>630950</v>
      </c>
      <c r="L10" s="32">
        <f t="shared" si="0"/>
        <v>25318266</v>
      </c>
      <c r="M10" s="76">
        <v>0</v>
      </c>
      <c r="N10" s="33">
        <v>266670</v>
      </c>
      <c r="O10" s="33">
        <v>68692</v>
      </c>
      <c r="P10" s="35">
        <f t="shared" si="1"/>
        <v>25653628</v>
      </c>
    </row>
    <row r="11" spans="1:16">
      <c r="A11" s="31" t="s">
        <v>15</v>
      </c>
      <c r="B11" s="73">
        <v>0</v>
      </c>
      <c r="C11" s="74">
        <v>0</v>
      </c>
      <c r="D11" s="76">
        <f t="shared" ref="D11:D46" si="2">B11+C11</f>
        <v>0</v>
      </c>
      <c r="E11" s="72">
        <v>0</v>
      </c>
      <c r="F11" s="33">
        <v>691</v>
      </c>
      <c r="G11" s="76">
        <v>0</v>
      </c>
      <c r="H11" s="32">
        <f>+D11+E11+F11+G11</f>
        <v>691</v>
      </c>
      <c r="I11" s="49" t="s">
        <v>71</v>
      </c>
      <c r="J11" s="67">
        <v>13673976</v>
      </c>
      <c r="K11" s="38">
        <v>483068</v>
      </c>
      <c r="L11" s="32">
        <f t="shared" si="0"/>
        <v>14157044</v>
      </c>
      <c r="M11" s="76">
        <v>0</v>
      </c>
      <c r="N11" s="33">
        <v>120794</v>
      </c>
      <c r="O11" s="76">
        <v>0</v>
      </c>
      <c r="P11" s="35">
        <f t="shared" si="1"/>
        <v>14277838</v>
      </c>
    </row>
    <row r="12" spans="1:16">
      <c r="A12" s="31" t="s">
        <v>16</v>
      </c>
      <c r="B12" s="35">
        <v>22668544</v>
      </c>
      <c r="C12" s="66">
        <v>17665</v>
      </c>
      <c r="D12" s="33">
        <f>B12+C12</f>
        <v>22686209</v>
      </c>
      <c r="E12" s="72">
        <v>0</v>
      </c>
      <c r="F12" s="33">
        <v>21603</v>
      </c>
      <c r="G12" s="33">
        <v>2592239</v>
      </c>
      <c r="H12" s="32">
        <f>+D12+E12+F12+G12</f>
        <v>25300051</v>
      </c>
      <c r="I12" s="49" t="s">
        <v>72</v>
      </c>
      <c r="J12" s="67">
        <v>3991528</v>
      </c>
      <c r="K12" s="75">
        <v>0</v>
      </c>
      <c r="L12" s="32">
        <f t="shared" si="0"/>
        <v>3991528</v>
      </c>
      <c r="M12" s="76">
        <v>0</v>
      </c>
      <c r="N12" s="33">
        <v>303360</v>
      </c>
      <c r="O12" s="76">
        <v>0</v>
      </c>
      <c r="P12" s="35">
        <f t="shared" si="1"/>
        <v>4294888</v>
      </c>
    </row>
    <row r="13" spans="1:16">
      <c r="A13" s="31" t="s">
        <v>17</v>
      </c>
      <c r="B13" s="73">
        <v>0</v>
      </c>
      <c r="C13" s="74">
        <v>0</v>
      </c>
      <c r="D13" s="75">
        <f t="shared" si="2"/>
        <v>0</v>
      </c>
      <c r="E13" s="72">
        <v>0</v>
      </c>
      <c r="F13" s="33">
        <v>742</v>
      </c>
      <c r="G13" s="76">
        <v>0</v>
      </c>
      <c r="H13" s="32">
        <f>+D13+E13+F13+G13</f>
        <v>742</v>
      </c>
      <c r="I13" s="49" t="s">
        <v>73</v>
      </c>
      <c r="J13" s="67">
        <v>9544224</v>
      </c>
      <c r="K13" s="38">
        <v>32500</v>
      </c>
      <c r="L13" s="32">
        <f t="shared" si="0"/>
        <v>9576724</v>
      </c>
      <c r="M13" s="76">
        <v>0</v>
      </c>
      <c r="N13" s="33">
        <v>90822</v>
      </c>
      <c r="O13" s="33">
        <v>4715611</v>
      </c>
      <c r="P13" s="32">
        <f t="shared" si="1"/>
        <v>14383157</v>
      </c>
    </row>
    <row r="14" spans="1:16">
      <c r="A14" s="26" t="s">
        <v>18</v>
      </c>
      <c r="B14" s="77">
        <v>0</v>
      </c>
      <c r="C14" s="78">
        <v>0</v>
      </c>
      <c r="D14" s="79">
        <f t="shared" ref="D14:D29" si="3">B14+C14</f>
        <v>0</v>
      </c>
      <c r="E14" s="80">
        <v>0</v>
      </c>
      <c r="F14" s="82">
        <v>0</v>
      </c>
      <c r="G14" s="82">
        <v>0</v>
      </c>
      <c r="H14" s="82">
        <f t="shared" ref="H14" si="4">+D14+E14+F14+G14</f>
        <v>0</v>
      </c>
      <c r="I14" s="48" t="s">
        <v>74</v>
      </c>
      <c r="J14" s="65">
        <v>8425642</v>
      </c>
      <c r="K14" s="52">
        <v>118689</v>
      </c>
      <c r="L14" s="28">
        <f t="shared" si="0"/>
        <v>8544331</v>
      </c>
      <c r="M14" s="80">
        <v>0</v>
      </c>
      <c r="N14" s="28">
        <v>36491</v>
      </c>
      <c r="O14" s="82">
        <v>0</v>
      </c>
      <c r="P14" s="27">
        <f t="shared" si="1"/>
        <v>8580822</v>
      </c>
    </row>
    <row r="15" spans="1:16">
      <c r="A15" s="31" t="s">
        <v>19</v>
      </c>
      <c r="B15" s="35">
        <v>10753142</v>
      </c>
      <c r="C15" s="66">
        <v>526950</v>
      </c>
      <c r="D15" s="33">
        <f t="shared" si="3"/>
        <v>11280092</v>
      </c>
      <c r="E15" s="72">
        <v>0</v>
      </c>
      <c r="F15" s="33">
        <v>26422</v>
      </c>
      <c r="G15" s="33">
        <v>1087938</v>
      </c>
      <c r="H15" s="32">
        <f t="shared" ref="H15:H48" si="5">+D15+E15+F15+G15</f>
        <v>12394452</v>
      </c>
      <c r="I15" s="49" t="s">
        <v>75</v>
      </c>
      <c r="J15" s="67">
        <v>2571910</v>
      </c>
      <c r="K15" s="75">
        <v>0</v>
      </c>
      <c r="L15" s="33">
        <v>2571910</v>
      </c>
      <c r="M15" s="72">
        <v>0</v>
      </c>
      <c r="N15" s="33">
        <v>15601</v>
      </c>
      <c r="O15" s="33">
        <v>641106</v>
      </c>
      <c r="P15" s="35">
        <f t="shared" si="1"/>
        <v>3228617</v>
      </c>
    </row>
    <row r="16" spans="1:16">
      <c r="A16" s="31" t="s">
        <v>20</v>
      </c>
      <c r="B16" s="35">
        <v>4634103</v>
      </c>
      <c r="C16" s="66">
        <v>78200</v>
      </c>
      <c r="D16" s="33">
        <f t="shared" si="3"/>
        <v>4712303</v>
      </c>
      <c r="E16" s="72">
        <v>0</v>
      </c>
      <c r="F16" s="33">
        <v>49355</v>
      </c>
      <c r="G16" s="76">
        <v>0</v>
      </c>
      <c r="H16" s="32">
        <f t="shared" si="5"/>
        <v>4761658</v>
      </c>
      <c r="I16" s="49" t="s">
        <v>76</v>
      </c>
      <c r="J16" s="83">
        <v>0</v>
      </c>
      <c r="K16" s="75">
        <v>0</v>
      </c>
      <c r="L16" s="76">
        <f t="shared" ref="L16" si="6">J16+K16</f>
        <v>0</v>
      </c>
      <c r="M16" s="72">
        <v>0</v>
      </c>
      <c r="N16" s="76">
        <v>0</v>
      </c>
      <c r="O16" s="76">
        <v>0</v>
      </c>
      <c r="P16" s="73">
        <f t="shared" si="1"/>
        <v>0</v>
      </c>
    </row>
    <row r="17" spans="1:16">
      <c r="A17" s="31" t="s">
        <v>21</v>
      </c>
      <c r="B17" s="35">
        <v>17894599</v>
      </c>
      <c r="C17" s="66">
        <v>113464</v>
      </c>
      <c r="D17" s="33">
        <f t="shared" si="3"/>
        <v>18008063</v>
      </c>
      <c r="E17" s="72">
        <v>0</v>
      </c>
      <c r="F17" s="33">
        <v>11694</v>
      </c>
      <c r="G17" s="76">
        <v>0</v>
      </c>
      <c r="H17" s="32">
        <f t="shared" si="5"/>
        <v>18019757</v>
      </c>
      <c r="I17" s="49" t="s">
        <v>77</v>
      </c>
      <c r="J17" s="67">
        <v>14816108</v>
      </c>
      <c r="K17" s="38">
        <v>1163810</v>
      </c>
      <c r="L17" s="33">
        <f t="shared" ref="L17:L48" si="7">J17+K17</f>
        <v>15979918</v>
      </c>
      <c r="M17" s="72">
        <v>0</v>
      </c>
      <c r="N17" s="33">
        <v>447705</v>
      </c>
      <c r="O17" s="33">
        <v>4183155</v>
      </c>
      <c r="P17" s="35">
        <f t="shared" si="1"/>
        <v>20610778</v>
      </c>
    </row>
    <row r="18" spans="1:16">
      <c r="A18" s="53" t="s">
        <v>22</v>
      </c>
      <c r="B18" s="42">
        <v>9883815</v>
      </c>
      <c r="C18" s="68">
        <v>40298</v>
      </c>
      <c r="D18" s="38">
        <f t="shared" si="3"/>
        <v>9924113</v>
      </c>
      <c r="E18" s="81">
        <v>0</v>
      </c>
      <c r="F18" s="41">
        <v>35412</v>
      </c>
      <c r="G18" s="41">
        <v>5262698</v>
      </c>
      <c r="H18" s="40">
        <f t="shared" si="5"/>
        <v>15222223</v>
      </c>
      <c r="I18" s="55" t="s">
        <v>78</v>
      </c>
      <c r="J18" s="69">
        <v>4778904</v>
      </c>
      <c r="K18" s="54">
        <v>15625</v>
      </c>
      <c r="L18" s="33">
        <f t="shared" si="7"/>
        <v>4794529</v>
      </c>
      <c r="M18" s="81">
        <v>0</v>
      </c>
      <c r="N18" s="41">
        <v>13587</v>
      </c>
      <c r="O18" s="41">
        <v>317595</v>
      </c>
      <c r="P18" s="32">
        <f t="shared" si="1"/>
        <v>5125711</v>
      </c>
    </row>
    <row r="19" spans="1:16">
      <c r="A19" s="31" t="s">
        <v>23</v>
      </c>
      <c r="B19" s="35">
        <v>28827246</v>
      </c>
      <c r="C19" s="66">
        <v>878450</v>
      </c>
      <c r="D19" s="52">
        <f t="shared" si="3"/>
        <v>29705696</v>
      </c>
      <c r="E19" s="32">
        <v>8937595</v>
      </c>
      <c r="F19" s="33">
        <v>394772</v>
      </c>
      <c r="G19" s="33">
        <v>7338999</v>
      </c>
      <c r="H19" s="32">
        <f t="shared" si="5"/>
        <v>46377062</v>
      </c>
      <c r="I19" s="56" t="s">
        <v>79</v>
      </c>
      <c r="J19" s="67">
        <v>39823342</v>
      </c>
      <c r="K19" s="38">
        <v>1253140</v>
      </c>
      <c r="L19" s="28">
        <f t="shared" si="7"/>
        <v>41076482</v>
      </c>
      <c r="M19" s="72">
        <v>0</v>
      </c>
      <c r="N19" s="33">
        <v>481149</v>
      </c>
      <c r="O19" s="33">
        <v>7512063</v>
      </c>
      <c r="P19" s="27">
        <f t="shared" si="1"/>
        <v>49069694</v>
      </c>
    </row>
    <row r="20" spans="1:16">
      <c r="A20" s="31" t="s">
        <v>24</v>
      </c>
      <c r="B20" s="35">
        <v>15797792</v>
      </c>
      <c r="C20" s="66">
        <v>16560</v>
      </c>
      <c r="D20" s="33">
        <f t="shared" si="3"/>
        <v>15814352</v>
      </c>
      <c r="E20" s="72">
        <v>0</v>
      </c>
      <c r="F20" s="33">
        <v>298472</v>
      </c>
      <c r="G20" s="33">
        <v>949160</v>
      </c>
      <c r="H20" s="32">
        <f t="shared" si="5"/>
        <v>17061984</v>
      </c>
      <c r="I20" s="56" t="s">
        <v>80</v>
      </c>
      <c r="J20" s="67">
        <v>617381</v>
      </c>
      <c r="K20" s="75">
        <v>0</v>
      </c>
      <c r="L20" s="33">
        <v>617381</v>
      </c>
      <c r="M20" s="72">
        <v>0</v>
      </c>
      <c r="N20" s="33">
        <v>44024</v>
      </c>
      <c r="O20" s="33">
        <v>349343</v>
      </c>
      <c r="P20" s="35">
        <f t="shared" si="1"/>
        <v>1010748</v>
      </c>
    </row>
    <row r="21" spans="1:16">
      <c r="A21" s="31" t="s">
        <v>25</v>
      </c>
      <c r="B21" s="35">
        <v>14579113</v>
      </c>
      <c r="C21" s="66">
        <v>710870</v>
      </c>
      <c r="D21" s="33">
        <f t="shared" si="3"/>
        <v>15289983</v>
      </c>
      <c r="E21" s="32">
        <v>35464</v>
      </c>
      <c r="F21" s="33">
        <v>262738</v>
      </c>
      <c r="G21" s="33">
        <v>16391235</v>
      </c>
      <c r="H21" s="32">
        <f t="shared" si="5"/>
        <v>31979420</v>
      </c>
      <c r="I21" s="56" t="s">
        <v>81</v>
      </c>
      <c r="J21" s="67">
        <v>9867594</v>
      </c>
      <c r="K21" s="38">
        <v>244269</v>
      </c>
      <c r="L21" s="33">
        <f t="shared" si="7"/>
        <v>10111863</v>
      </c>
      <c r="M21" s="32">
        <v>122</v>
      </c>
      <c r="N21" s="33">
        <v>21193</v>
      </c>
      <c r="O21" s="33">
        <v>562269</v>
      </c>
      <c r="P21" s="35">
        <f t="shared" si="1"/>
        <v>10695447</v>
      </c>
    </row>
    <row r="22" spans="1:16">
      <c r="A22" s="31" t="s">
        <v>26</v>
      </c>
      <c r="B22" s="73">
        <v>0</v>
      </c>
      <c r="C22" s="66">
        <v>72500</v>
      </c>
      <c r="D22" s="33">
        <f t="shared" si="3"/>
        <v>72500</v>
      </c>
      <c r="E22" s="72">
        <v>0</v>
      </c>
      <c r="F22" s="33">
        <v>17661</v>
      </c>
      <c r="G22" s="33">
        <v>15235126</v>
      </c>
      <c r="H22" s="32">
        <f t="shared" si="5"/>
        <v>15325287</v>
      </c>
      <c r="I22" s="56" t="s">
        <v>82</v>
      </c>
      <c r="J22" s="67">
        <v>4638952</v>
      </c>
      <c r="K22" s="38">
        <v>120080</v>
      </c>
      <c r="L22" s="33">
        <f t="shared" si="7"/>
        <v>4759032</v>
      </c>
      <c r="M22" s="32">
        <v>131925</v>
      </c>
      <c r="N22" s="33">
        <v>123222</v>
      </c>
      <c r="O22" s="33">
        <v>3177796</v>
      </c>
      <c r="P22" s="35">
        <f t="shared" si="1"/>
        <v>8191975</v>
      </c>
    </row>
    <row r="23" spans="1:16">
      <c r="A23" s="31" t="s">
        <v>27</v>
      </c>
      <c r="B23" s="35">
        <v>2043701</v>
      </c>
      <c r="C23" s="74">
        <v>0</v>
      </c>
      <c r="D23" s="38">
        <f t="shared" si="3"/>
        <v>2043701</v>
      </c>
      <c r="E23" s="72">
        <v>0</v>
      </c>
      <c r="F23" s="33">
        <v>5601</v>
      </c>
      <c r="G23" s="76">
        <v>0</v>
      </c>
      <c r="H23" s="32">
        <f t="shared" si="5"/>
        <v>2049302</v>
      </c>
      <c r="I23" s="57" t="s">
        <v>83</v>
      </c>
      <c r="J23" s="69">
        <v>12142390</v>
      </c>
      <c r="K23" s="54">
        <v>48978</v>
      </c>
      <c r="L23" s="33">
        <f t="shared" si="7"/>
        <v>12191368</v>
      </c>
      <c r="M23" s="40">
        <v>122</v>
      </c>
      <c r="N23" s="41">
        <v>371929</v>
      </c>
      <c r="O23" s="84">
        <v>0</v>
      </c>
      <c r="P23" s="32">
        <f t="shared" si="1"/>
        <v>12563419</v>
      </c>
    </row>
    <row r="24" spans="1:16">
      <c r="A24" s="26" t="s">
        <v>28</v>
      </c>
      <c r="B24" s="118">
        <v>4968963</v>
      </c>
      <c r="C24" s="119">
        <v>4804634</v>
      </c>
      <c r="D24" s="52">
        <f t="shared" si="3"/>
        <v>9773597</v>
      </c>
      <c r="E24" s="28">
        <v>1675</v>
      </c>
      <c r="F24" s="28">
        <v>31940</v>
      </c>
      <c r="G24" s="82">
        <v>0</v>
      </c>
      <c r="H24" s="27">
        <f t="shared" si="5"/>
        <v>9807212</v>
      </c>
      <c r="I24" s="56" t="s">
        <v>84</v>
      </c>
      <c r="J24" s="67">
        <v>298800</v>
      </c>
      <c r="K24" s="75">
        <v>0</v>
      </c>
      <c r="L24" s="28">
        <f t="shared" si="7"/>
        <v>298800</v>
      </c>
      <c r="M24" s="72">
        <v>0</v>
      </c>
      <c r="N24" s="76">
        <v>0</v>
      </c>
      <c r="O24" s="33">
        <v>300031</v>
      </c>
      <c r="P24" s="27">
        <f t="shared" si="1"/>
        <v>598831</v>
      </c>
    </row>
    <row r="25" spans="1:16">
      <c r="A25" s="31" t="s">
        <v>29</v>
      </c>
      <c r="B25" s="35">
        <v>5234867</v>
      </c>
      <c r="C25" s="66">
        <v>205860</v>
      </c>
      <c r="D25" s="33">
        <f t="shared" si="3"/>
        <v>5440727</v>
      </c>
      <c r="E25" s="72">
        <v>0</v>
      </c>
      <c r="F25" s="33">
        <v>69620</v>
      </c>
      <c r="G25" s="76">
        <v>0</v>
      </c>
      <c r="H25" s="32">
        <f t="shared" si="5"/>
        <v>5510347</v>
      </c>
      <c r="I25" s="56" t="s">
        <v>85</v>
      </c>
      <c r="J25" s="67">
        <v>13739835</v>
      </c>
      <c r="K25" s="38">
        <v>6000</v>
      </c>
      <c r="L25" s="33">
        <f t="shared" si="7"/>
        <v>13745835</v>
      </c>
      <c r="M25" s="72">
        <v>0</v>
      </c>
      <c r="N25" s="76">
        <v>0</v>
      </c>
      <c r="O25" s="76">
        <v>0</v>
      </c>
      <c r="P25" s="35">
        <f t="shared" si="1"/>
        <v>13745835</v>
      </c>
    </row>
    <row r="26" spans="1:16">
      <c r="A26" s="31" t="s">
        <v>30</v>
      </c>
      <c r="B26" s="35">
        <v>14836343</v>
      </c>
      <c r="C26" s="66">
        <v>106200</v>
      </c>
      <c r="D26" s="33">
        <f t="shared" si="3"/>
        <v>14942543</v>
      </c>
      <c r="E26" s="32">
        <v>78653</v>
      </c>
      <c r="F26" s="33">
        <v>791527</v>
      </c>
      <c r="G26" s="33">
        <v>34430028</v>
      </c>
      <c r="H26" s="32">
        <f t="shared" si="5"/>
        <v>50242751</v>
      </c>
      <c r="I26" s="56" t="s">
        <v>86</v>
      </c>
      <c r="J26" s="67">
        <v>3257293</v>
      </c>
      <c r="K26" s="38">
        <v>350016</v>
      </c>
      <c r="L26" s="33">
        <f t="shared" si="7"/>
        <v>3607309</v>
      </c>
      <c r="M26" s="72">
        <v>0</v>
      </c>
      <c r="N26" s="33">
        <v>45742</v>
      </c>
      <c r="O26" s="76">
        <v>0</v>
      </c>
      <c r="P26" s="35">
        <f t="shared" si="1"/>
        <v>3653051</v>
      </c>
    </row>
    <row r="27" spans="1:16">
      <c r="A27" s="31" t="s">
        <v>31</v>
      </c>
      <c r="B27" s="35">
        <v>7482210</v>
      </c>
      <c r="C27" s="66">
        <v>361775</v>
      </c>
      <c r="D27" s="33">
        <f t="shared" si="3"/>
        <v>7843985</v>
      </c>
      <c r="E27" s="72">
        <v>0</v>
      </c>
      <c r="F27" s="33">
        <v>42852</v>
      </c>
      <c r="G27" s="76">
        <v>0</v>
      </c>
      <c r="H27" s="32">
        <f t="shared" si="5"/>
        <v>7886837</v>
      </c>
      <c r="I27" s="56" t="s">
        <v>87</v>
      </c>
      <c r="J27" s="67">
        <v>58818180</v>
      </c>
      <c r="K27" s="38">
        <v>173315</v>
      </c>
      <c r="L27" s="33">
        <f t="shared" si="7"/>
        <v>58991495</v>
      </c>
      <c r="M27" s="72">
        <v>0</v>
      </c>
      <c r="N27" s="33">
        <v>291175</v>
      </c>
      <c r="O27" s="33">
        <v>204399</v>
      </c>
      <c r="P27" s="35">
        <f t="shared" si="1"/>
        <v>59487069</v>
      </c>
    </row>
    <row r="28" spans="1:16">
      <c r="A28" s="53" t="s">
        <v>32</v>
      </c>
      <c r="B28" s="42">
        <v>1120500</v>
      </c>
      <c r="C28" s="85">
        <v>0</v>
      </c>
      <c r="D28" s="38">
        <f t="shared" si="3"/>
        <v>1120500</v>
      </c>
      <c r="E28" s="81">
        <v>0</v>
      </c>
      <c r="F28" s="84">
        <v>0</v>
      </c>
      <c r="G28" s="84">
        <v>0</v>
      </c>
      <c r="H28" s="40">
        <f t="shared" si="5"/>
        <v>1120500</v>
      </c>
      <c r="I28" s="56" t="s">
        <v>88</v>
      </c>
      <c r="J28" s="67">
        <v>68670142</v>
      </c>
      <c r="K28" s="38">
        <v>22613750</v>
      </c>
      <c r="L28" s="33">
        <f t="shared" si="7"/>
        <v>91283892</v>
      </c>
      <c r="M28" s="32">
        <v>652036734</v>
      </c>
      <c r="N28" s="33">
        <v>879961</v>
      </c>
      <c r="O28" s="33">
        <v>113100453</v>
      </c>
      <c r="P28" s="32">
        <f t="shared" si="1"/>
        <v>857301040</v>
      </c>
    </row>
    <row r="29" spans="1:16">
      <c r="A29" s="31" t="s">
        <v>33</v>
      </c>
      <c r="B29" s="35">
        <v>1958676</v>
      </c>
      <c r="C29" s="74">
        <v>0</v>
      </c>
      <c r="D29" s="52">
        <f t="shared" si="3"/>
        <v>1958676</v>
      </c>
      <c r="E29" s="32">
        <v>112985</v>
      </c>
      <c r="F29" s="33">
        <v>6133</v>
      </c>
      <c r="G29" s="33">
        <v>378814</v>
      </c>
      <c r="H29" s="32">
        <f t="shared" si="5"/>
        <v>2456608</v>
      </c>
      <c r="I29" s="58" t="s">
        <v>89</v>
      </c>
      <c r="J29" s="65">
        <v>38808348</v>
      </c>
      <c r="K29" s="52">
        <v>21500</v>
      </c>
      <c r="L29" s="28">
        <f t="shared" si="7"/>
        <v>38829848</v>
      </c>
      <c r="M29" s="71">
        <v>0</v>
      </c>
      <c r="N29" s="82">
        <v>0</v>
      </c>
      <c r="O29" s="28">
        <v>846452</v>
      </c>
      <c r="P29" s="27">
        <f t="shared" si="1"/>
        <v>39676300</v>
      </c>
    </row>
    <row r="30" spans="1:16">
      <c r="A30" s="31" t="s">
        <v>34</v>
      </c>
      <c r="B30" s="73">
        <v>0</v>
      </c>
      <c r="C30" s="74">
        <v>0</v>
      </c>
      <c r="D30" s="76">
        <f t="shared" si="2"/>
        <v>0</v>
      </c>
      <c r="E30" s="72">
        <v>0</v>
      </c>
      <c r="F30" s="76">
        <v>0</v>
      </c>
      <c r="G30" s="76">
        <v>0</v>
      </c>
      <c r="H30" s="86">
        <f t="shared" si="5"/>
        <v>0</v>
      </c>
      <c r="I30" s="56" t="s">
        <v>90</v>
      </c>
      <c r="J30" s="67">
        <v>4187227</v>
      </c>
      <c r="K30" s="75">
        <v>0</v>
      </c>
      <c r="L30" s="33">
        <f t="shared" si="7"/>
        <v>4187227</v>
      </c>
      <c r="M30" s="72">
        <v>0</v>
      </c>
      <c r="N30" s="33">
        <v>79207</v>
      </c>
      <c r="O30" s="76">
        <v>0</v>
      </c>
      <c r="P30" s="35">
        <f t="shared" si="1"/>
        <v>4266434</v>
      </c>
    </row>
    <row r="31" spans="1:16">
      <c r="A31" s="31" t="s">
        <v>35</v>
      </c>
      <c r="B31" s="35">
        <v>22054216</v>
      </c>
      <c r="C31" s="66">
        <v>524150</v>
      </c>
      <c r="D31" s="33">
        <f>B31+C31</f>
        <v>22578366</v>
      </c>
      <c r="E31" s="72">
        <v>0</v>
      </c>
      <c r="F31" s="33">
        <v>78958</v>
      </c>
      <c r="G31" s="33">
        <v>9305588</v>
      </c>
      <c r="H31" s="32">
        <f t="shared" si="5"/>
        <v>31962912</v>
      </c>
      <c r="I31" s="56" t="s">
        <v>91</v>
      </c>
      <c r="J31" s="67">
        <v>8495652</v>
      </c>
      <c r="K31" s="38">
        <v>440970</v>
      </c>
      <c r="L31" s="33">
        <f t="shared" si="7"/>
        <v>8936622</v>
      </c>
      <c r="M31" s="72">
        <v>0</v>
      </c>
      <c r="N31" s="33">
        <v>26839</v>
      </c>
      <c r="O31" s="33">
        <v>2130797</v>
      </c>
      <c r="P31" s="35">
        <f t="shared" si="1"/>
        <v>11094258</v>
      </c>
    </row>
    <row r="32" spans="1:16">
      <c r="A32" s="31" t="s">
        <v>36</v>
      </c>
      <c r="B32" s="35">
        <v>5334575</v>
      </c>
      <c r="C32" s="66">
        <v>596331</v>
      </c>
      <c r="D32" s="33">
        <f>B32+C32</f>
        <v>5930906</v>
      </c>
      <c r="E32" s="72">
        <v>0</v>
      </c>
      <c r="F32" s="33">
        <v>842</v>
      </c>
      <c r="G32" s="76">
        <v>0</v>
      </c>
      <c r="H32" s="32">
        <f t="shared" si="5"/>
        <v>5931748</v>
      </c>
      <c r="I32" s="56" t="s">
        <v>92</v>
      </c>
      <c r="J32" s="67">
        <v>13253948</v>
      </c>
      <c r="K32" s="38">
        <v>411805</v>
      </c>
      <c r="L32" s="33">
        <f t="shared" si="7"/>
        <v>13665753</v>
      </c>
      <c r="M32" s="72">
        <v>0</v>
      </c>
      <c r="N32" s="33">
        <v>361862</v>
      </c>
      <c r="O32" s="33">
        <v>7050397</v>
      </c>
      <c r="P32" s="35">
        <f t="shared" si="1"/>
        <v>21078012</v>
      </c>
    </row>
    <row r="33" spans="1:16">
      <c r="A33" s="31" t="s">
        <v>37</v>
      </c>
      <c r="B33" s="35">
        <v>12173934</v>
      </c>
      <c r="C33" s="66">
        <v>1471870</v>
      </c>
      <c r="D33" s="38">
        <f>B33+C33</f>
        <v>13645804</v>
      </c>
      <c r="E33" s="32">
        <v>6673203</v>
      </c>
      <c r="F33" s="33">
        <v>107408</v>
      </c>
      <c r="G33" s="33">
        <v>1790477</v>
      </c>
      <c r="H33" s="32">
        <f t="shared" si="5"/>
        <v>22216892</v>
      </c>
      <c r="I33" s="57" t="s">
        <v>93</v>
      </c>
      <c r="J33" s="69">
        <v>7526771</v>
      </c>
      <c r="K33" s="54">
        <v>3626500</v>
      </c>
      <c r="L33" s="33">
        <f t="shared" si="7"/>
        <v>11153271</v>
      </c>
      <c r="M33" s="40">
        <v>15932557</v>
      </c>
      <c r="N33" s="41">
        <v>80367</v>
      </c>
      <c r="O33" s="41">
        <v>11386490</v>
      </c>
      <c r="P33" s="32">
        <f t="shared" si="1"/>
        <v>38552685</v>
      </c>
    </row>
    <row r="34" spans="1:16">
      <c r="A34" s="26" t="s">
        <v>38</v>
      </c>
      <c r="B34" s="118">
        <v>35465121</v>
      </c>
      <c r="C34" s="119">
        <v>1415831</v>
      </c>
      <c r="D34" s="52">
        <f>B34+C34</f>
        <v>36880952</v>
      </c>
      <c r="E34" s="27">
        <v>8024186</v>
      </c>
      <c r="F34" s="28">
        <v>280551</v>
      </c>
      <c r="G34" s="28">
        <v>24006414</v>
      </c>
      <c r="H34" s="27">
        <f t="shared" si="5"/>
        <v>69192103</v>
      </c>
      <c r="I34" s="56" t="s">
        <v>94</v>
      </c>
      <c r="J34" s="67">
        <v>24546206</v>
      </c>
      <c r="K34" s="38">
        <v>19349</v>
      </c>
      <c r="L34" s="28">
        <f t="shared" si="7"/>
        <v>24565555</v>
      </c>
      <c r="M34" s="72">
        <v>0</v>
      </c>
      <c r="N34" s="33">
        <v>103568</v>
      </c>
      <c r="O34" s="28">
        <v>4585372</v>
      </c>
      <c r="P34" s="27">
        <f t="shared" si="1"/>
        <v>29254495</v>
      </c>
    </row>
    <row r="35" spans="1:16">
      <c r="A35" s="31" t="s">
        <v>39</v>
      </c>
      <c r="B35" s="35">
        <v>6483431</v>
      </c>
      <c r="C35" s="74">
        <v>0</v>
      </c>
      <c r="D35" s="33">
        <f>B35+C35</f>
        <v>6483431</v>
      </c>
      <c r="E35" s="32">
        <v>228</v>
      </c>
      <c r="F35" s="76">
        <v>0</v>
      </c>
      <c r="G35" s="76">
        <v>0</v>
      </c>
      <c r="H35" s="32">
        <f t="shared" si="5"/>
        <v>6483659</v>
      </c>
      <c r="I35" s="56" t="s">
        <v>95</v>
      </c>
      <c r="J35" s="83">
        <v>0</v>
      </c>
      <c r="K35" s="38">
        <v>512418</v>
      </c>
      <c r="L35" s="33">
        <f t="shared" si="7"/>
        <v>512418</v>
      </c>
      <c r="M35" s="32">
        <v>6684231</v>
      </c>
      <c r="N35" s="33">
        <v>214164</v>
      </c>
      <c r="O35" s="33">
        <v>586381</v>
      </c>
      <c r="P35" s="35">
        <f t="shared" si="1"/>
        <v>7997194</v>
      </c>
    </row>
    <row r="36" spans="1:16">
      <c r="A36" s="31" t="s">
        <v>40</v>
      </c>
      <c r="B36" s="73">
        <v>0</v>
      </c>
      <c r="C36" s="74">
        <v>0</v>
      </c>
      <c r="D36" s="76">
        <f t="shared" si="2"/>
        <v>0</v>
      </c>
      <c r="E36" s="32">
        <v>938884</v>
      </c>
      <c r="F36" s="33">
        <v>15008</v>
      </c>
      <c r="G36" s="33">
        <v>320481</v>
      </c>
      <c r="H36" s="32">
        <f t="shared" si="5"/>
        <v>1274373</v>
      </c>
      <c r="I36" s="56" t="s">
        <v>96</v>
      </c>
      <c r="J36" s="67">
        <v>8047452</v>
      </c>
      <c r="K36" s="38">
        <v>562710</v>
      </c>
      <c r="L36" s="33">
        <f t="shared" si="7"/>
        <v>8610162</v>
      </c>
      <c r="M36" s="72">
        <v>0</v>
      </c>
      <c r="N36" s="33">
        <v>570899</v>
      </c>
      <c r="O36" s="33">
        <v>1312975</v>
      </c>
      <c r="P36" s="35">
        <f t="shared" si="1"/>
        <v>10494036</v>
      </c>
    </row>
    <row r="37" spans="1:16">
      <c r="A37" s="31" t="s">
        <v>41</v>
      </c>
      <c r="B37" s="35">
        <v>45040983</v>
      </c>
      <c r="C37" s="66">
        <v>634465</v>
      </c>
      <c r="D37" s="33">
        <f t="shared" ref="D37:D44" si="8">B37+C37</f>
        <v>45675448</v>
      </c>
      <c r="E37" s="72">
        <v>0</v>
      </c>
      <c r="F37" s="33">
        <v>342256</v>
      </c>
      <c r="G37" s="33">
        <v>23927142</v>
      </c>
      <c r="H37" s="32">
        <f t="shared" si="5"/>
        <v>69944846</v>
      </c>
      <c r="I37" s="56" t="s">
        <v>97</v>
      </c>
      <c r="J37" s="67">
        <v>285</v>
      </c>
      <c r="K37" s="38">
        <v>174900</v>
      </c>
      <c r="L37" s="33">
        <f t="shared" si="7"/>
        <v>175185</v>
      </c>
      <c r="M37" s="72">
        <v>0</v>
      </c>
      <c r="N37" s="33">
        <v>1063</v>
      </c>
      <c r="O37" s="76">
        <v>0</v>
      </c>
      <c r="P37" s="35">
        <f t="shared" si="1"/>
        <v>176248</v>
      </c>
    </row>
    <row r="38" spans="1:16">
      <c r="A38" s="53" t="s">
        <v>42</v>
      </c>
      <c r="B38" s="42">
        <v>3156397</v>
      </c>
      <c r="C38" s="68">
        <v>117106</v>
      </c>
      <c r="D38" s="38">
        <f t="shared" si="8"/>
        <v>3273503</v>
      </c>
      <c r="E38" s="81">
        <v>0</v>
      </c>
      <c r="F38" s="41">
        <v>181984</v>
      </c>
      <c r="G38" s="41">
        <v>180132</v>
      </c>
      <c r="H38" s="40">
        <f t="shared" si="5"/>
        <v>3635619</v>
      </c>
      <c r="I38" s="56" t="s">
        <v>98</v>
      </c>
      <c r="J38" s="67">
        <v>5522877</v>
      </c>
      <c r="K38" s="75">
        <v>0</v>
      </c>
      <c r="L38" s="33">
        <f t="shared" si="7"/>
        <v>5522877</v>
      </c>
      <c r="M38" s="32">
        <v>2240</v>
      </c>
      <c r="N38" s="33">
        <v>12401</v>
      </c>
      <c r="O38" s="76">
        <v>0</v>
      </c>
      <c r="P38" s="32">
        <f t="shared" si="1"/>
        <v>5537518</v>
      </c>
    </row>
    <row r="39" spans="1:16">
      <c r="A39" s="59" t="s">
        <v>43</v>
      </c>
      <c r="B39" s="35">
        <v>6360455</v>
      </c>
      <c r="C39" s="74">
        <v>0</v>
      </c>
      <c r="D39" s="52">
        <f t="shared" si="8"/>
        <v>6360455</v>
      </c>
      <c r="E39" s="72">
        <v>0</v>
      </c>
      <c r="F39" s="33">
        <v>174038</v>
      </c>
      <c r="G39" s="33">
        <v>607970</v>
      </c>
      <c r="H39" s="32">
        <f t="shared" si="5"/>
        <v>7142463</v>
      </c>
      <c r="I39" s="58" t="s">
        <v>99</v>
      </c>
      <c r="J39" s="87">
        <v>0</v>
      </c>
      <c r="K39" s="52">
        <v>33280</v>
      </c>
      <c r="L39" s="28">
        <f t="shared" si="7"/>
        <v>33280</v>
      </c>
      <c r="M39" s="80">
        <v>0</v>
      </c>
      <c r="N39" s="28">
        <v>107819</v>
      </c>
      <c r="O39" s="124">
        <v>4522686</v>
      </c>
      <c r="P39" s="27">
        <f t="shared" si="1"/>
        <v>4663785</v>
      </c>
    </row>
    <row r="40" spans="1:16">
      <c r="A40" s="31" t="s">
        <v>44</v>
      </c>
      <c r="B40" s="35">
        <v>9402179</v>
      </c>
      <c r="C40" s="66">
        <v>3777552</v>
      </c>
      <c r="D40" s="33">
        <f t="shared" si="8"/>
        <v>13179731</v>
      </c>
      <c r="E40" s="72">
        <v>0</v>
      </c>
      <c r="F40" s="33">
        <v>953067</v>
      </c>
      <c r="G40" s="33">
        <v>6982639</v>
      </c>
      <c r="H40" s="32">
        <f t="shared" si="5"/>
        <v>21115437</v>
      </c>
      <c r="I40" s="56" t="s">
        <v>100</v>
      </c>
      <c r="J40" s="67">
        <v>6991592</v>
      </c>
      <c r="K40" s="75">
        <v>0</v>
      </c>
      <c r="L40" s="33">
        <f t="shared" si="7"/>
        <v>6991592</v>
      </c>
      <c r="M40" s="72">
        <v>0</v>
      </c>
      <c r="N40" s="33">
        <v>10534</v>
      </c>
      <c r="O40" s="33">
        <v>141495</v>
      </c>
      <c r="P40" s="35">
        <f t="shared" si="1"/>
        <v>7143621</v>
      </c>
    </row>
    <row r="41" spans="1:16">
      <c r="A41" s="31" t="s">
        <v>45</v>
      </c>
      <c r="B41" s="35">
        <v>21542982</v>
      </c>
      <c r="C41" s="66">
        <v>1328764</v>
      </c>
      <c r="D41" s="33">
        <f t="shared" si="8"/>
        <v>22871746</v>
      </c>
      <c r="E41" s="72">
        <v>0</v>
      </c>
      <c r="F41" s="33">
        <v>92411</v>
      </c>
      <c r="G41" s="76">
        <v>0</v>
      </c>
      <c r="H41" s="32">
        <f t="shared" si="5"/>
        <v>22964157</v>
      </c>
      <c r="I41" s="56" t="s">
        <v>101</v>
      </c>
      <c r="J41" s="67">
        <v>2582065</v>
      </c>
      <c r="K41" s="38">
        <v>114577</v>
      </c>
      <c r="L41" s="33">
        <f t="shared" si="7"/>
        <v>2696642</v>
      </c>
      <c r="M41" s="72">
        <v>0</v>
      </c>
      <c r="N41" s="33">
        <v>2012</v>
      </c>
      <c r="O41" s="76">
        <v>0</v>
      </c>
      <c r="P41" s="35">
        <f t="shared" si="1"/>
        <v>2698654</v>
      </c>
    </row>
    <row r="42" spans="1:16">
      <c r="A42" s="31" t="s">
        <v>46</v>
      </c>
      <c r="B42" s="35">
        <v>23206429</v>
      </c>
      <c r="C42" s="66">
        <v>1771446</v>
      </c>
      <c r="D42" s="33">
        <f t="shared" si="8"/>
        <v>24977875</v>
      </c>
      <c r="E42" s="32">
        <v>705225</v>
      </c>
      <c r="F42" s="33">
        <v>602994</v>
      </c>
      <c r="G42" s="33">
        <v>21302195</v>
      </c>
      <c r="H42" s="32">
        <f t="shared" si="5"/>
        <v>47588289</v>
      </c>
      <c r="I42" s="56" t="s">
        <v>102</v>
      </c>
      <c r="J42" s="67">
        <v>9302310</v>
      </c>
      <c r="K42" s="38">
        <v>658998</v>
      </c>
      <c r="L42" s="33">
        <f t="shared" si="7"/>
        <v>9961308</v>
      </c>
      <c r="M42" s="32">
        <v>2247621</v>
      </c>
      <c r="N42" s="33">
        <v>71388</v>
      </c>
      <c r="O42" s="33">
        <v>4465489</v>
      </c>
      <c r="P42" s="35">
        <f t="shared" si="1"/>
        <v>16745806</v>
      </c>
    </row>
    <row r="43" spans="1:16">
      <c r="A43" s="31" t="s">
        <v>47</v>
      </c>
      <c r="B43" s="35">
        <v>2385802</v>
      </c>
      <c r="C43" s="66">
        <v>198250</v>
      </c>
      <c r="D43" s="38">
        <f t="shared" si="8"/>
        <v>2584052</v>
      </c>
      <c r="E43" s="72">
        <v>0</v>
      </c>
      <c r="F43" s="33">
        <v>343193</v>
      </c>
      <c r="G43" s="76">
        <v>0</v>
      </c>
      <c r="H43" s="32">
        <f t="shared" si="5"/>
        <v>2927245</v>
      </c>
      <c r="I43" s="57" t="s">
        <v>103</v>
      </c>
      <c r="J43" s="69">
        <v>3736578</v>
      </c>
      <c r="K43" s="88">
        <v>0</v>
      </c>
      <c r="L43" s="33">
        <f t="shared" si="7"/>
        <v>3736578</v>
      </c>
      <c r="M43" s="81">
        <v>0</v>
      </c>
      <c r="N43" s="33">
        <v>20803</v>
      </c>
      <c r="O43" s="81">
        <v>0</v>
      </c>
      <c r="P43" s="42">
        <f t="shared" si="1"/>
        <v>3757381</v>
      </c>
    </row>
    <row r="44" spans="1:16">
      <c r="A44" s="3" t="s">
        <v>48</v>
      </c>
      <c r="B44" s="118">
        <v>32090208</v>
      </c>
      <c r="C44" s="119">
        <v>630698</v>
      </c>
      <c r="D44" s="52">
        <f t="shared" si="8"/>
        <v>32720906</v>
      </c>
      <c r="E44" s="82">
        <v>0</v>
      </c>
      <c r="F44" s="28">
        <v>381685</v>
      </c>
      <c r="G44" s="122">
        <v>3142481</v>
      </c>
      <c r="H44" s="27">
        <f t="shared" si="5"/>
        <v>36245072</v>
      </c>
      <c r="I44" s="56" t="s">
        <v>104</v>
      </c>
      <c r="J44" s="67">
        <v>6933628</v>
      </c>
      <c r="K44" s="38">
        <v>762077</v>
      </c>
      <c r="L44" s="28">
        <f t="shared" si="7"/>
        <v>7695705</v>
      </c>
      <c r="M44" s="28">
        <v>439</v>
      </c>
      <c r="N44" s="28">
        <v>292265</v>
      </c>
      <c r="O44" s="28">
        <v>8891559</v>
      </c>
      <c r="P44" s="27">
        <f t="shared" si="1"/>
        <v>16879968</v>
      </c>
    </row>
    <row r="45" spans="1:16">
      <c r="A45" s="9" t="s">
        <v>49</v>
      </c>
      <c r="B45" s="73">
        <v>0</v>
      </c>
      <c r="C45" s="74">
        <v>0</v>
      </c>
      <c r="D45" s="76">
        <f t="shared" si="2"/>
        <v>0</v>
      </c>
      <c r="E45" s="76">
        <v>0</v>
      </c>
      <c r="F45" s="33">
        <v>29386</v>
      </c>
      <c r="G45" s="76">
        <v>0</v>
      </c>
      <c r="H45" s="32">
        <f t="shared" si="5"/>
        <v>29386</v>
      </c>
      <c r="I45" s="56" t="s">
        <v>105</v>
      </c>
      <c r="J45" s="67">
        <v>27476278</v>
      </c>
      <c r="K45" s="38">
        <v>173963</v>
      </c>
      <c r="L45" s="33">
        <f t="shared" si="7"/>
        <v>27650241</v>
      </c>
      <c r="M45" s="72">
        <v>0</v>
      </c>
      <c r="N45" s="33">
        <v>75962</v>
      </c>
      <c r="O45" s="76">
        <v>0</v>
      </c>
      <c r="P45" s="35">
        <f t="shared" si="1"/>
        <v>27726203</v>
      </c>
    </row>
    <row r="46" spans="1:16">
      <c r="A46" s="9" t="s">
        <v>50</v>
      </c>
      <c r="B46" s="73">
        <v>0</v>
      </c>
      <c r="C46" s="74">
        <v>0</v>
      </c>
      <c r="D46" s="76">
        <f t="shared" si="2"/>
        <v>0</v>
      </c>
      <c r="E46" s="76">
        <v>0</v>
      </c>
      <c r="F46" s="76">
        <v>0</v>
      </c>
      <c r="G46" s="76">
        <v>0</v>
      </c>
      <c r="H46" s="72">
        <f t="shared" si="5"/>
        <v>0</v>
      </c>
      <c r="I46" s="56" t="s">
        <v>106</v>
      </c>
      <c r="J46" s="67">
        <v>52067688</v>
      </c>
      <c r="K46" s="38">
        <v>389321</v>
      </c>
      <c r="L46" s="33">
        <f t="shared" si="7"/>
        <v>52457009</v>
      </c>
      <c r="M46" s="72">
        <v>0</v>
      </c>
      <c r="N46" s="33">
        <v>223371</v>
      </c>
      <c r="O46" s="33">
        <v>1167859</v>
      </c>
      <c r="P46" s="35">
        <f t="shared" si="1"/>
        <v>53848239</v>
      </c>
    </row>
    <row r="47" spans="1:16">
      <c r="A47" s="9" t="s">
        <v>51</v>
      </c>
      <c r="B47" s="35">
        <v>6620137</v>
      </c>
      <c r="C47" s="66">
        <v>194150</v>
      </c>
      <c r="D47" s="33">
        <f>B47+C47</f>
        <v>6814287</v>
      </c>
      <c r="E47" s="76">
        <v>0</v>
      </c>
      <c r="F47" s="33">
        <v>350942</v>
      </c>
      <c r="G47" s="33">
        <v>1993152</v>
      </c>
      <c r="H47" s="32">
        <f t="shared" si="5"/>
        <v>9158381</v>
      </c>
      <c r="I47" s="56" t="s">
        <v>107</v>
      </c>
      <c r="J47" s="67">
        <v>22138420</v>
      </c>
      <c r="K47" s="38">
        <v>233515</v>
      </c>
      <c r="L47" s="33">
        <f t="shared" si="7"/>
        <v>22371935</v>
      </c>
      <c r="M47" s="72">
        <v>0</v>
      </c>
      <c r="N47" s="33">
        <v>133999</v>
      </c>
      <c r="O47" s="33">
        <v>5435696</v>
      </c>
      <c r="P47" s="35">
        <f t="shared" si="1"/>
        <v>27941630</v>
      </c>
    </row>
    <row r="48" spans="1:16">
      <c r="A48" s="89" t="s">
        <v>52</v>
      </c>
      <c r="B48" s="42">
        <v>668341</v>
      </c>
      <c r="C48" s="85">
        <v>0</v>
      </c>
      <c r="D48" s="41">
        <f>B48+C48</f>
        <v>668341</v>
      </c>
      <c r="E48" s="84">
        <v>0</v>
      </c>
      <c r="F48" s="41">
        <v>21131</v>
      </c>
      <c r="G48" s="84">
        <v>0</v>
      </c>
      <c r="H48" s="120">
        <f t="shared" si="5"/>
        <v>689472</v>
      </c>
      <c r="I48" s="57" t="s">
        <v>108</v>
      </c>
      <c r="J48" s="69">
        <v>33599200</v>
      </c>
      <c r="K48" s="54">
        <v>671903</v>
      </c>
      <c r="L48" s="41">
        <f t="shared" si="7"/>
        <v>34271103</v>
      </c>
      <c r="M48" s="81">
        <v>0</v>
      </c>
      <c r="N48" s="41">
        <v>282261</v>
      </c>
      <c r="O48" s="41">
        <v>8956051</v>
      </c>
      <c r="P48" s="42">
        <f t="shared" si="1"/>
        <v>43509415</v>
      </c>
    </row>
    <row r="49" spans="1:16">
      <c r="A49" s="44" t="s">
        <v>67</v>
      </c>
      <c r="G49" s="44" t="s">
        <v>67</v>
      </c>
      <c r="H49" s="44" t="s">
        <v>120</v>
      </c>
      <c r="L49" s="44"/>
    </row>
    <row r="50" spans="1:16">
      <c r="A50" s="3"/>
      <c r="B50" s="4"/>
      <c r="C50" s="3"/>
      <c r="D50" s="5"/>
      <c r="E50" s="3"/>
      <c r="F50" s="6"/>
      <c r="G50" s="7" t="s">
        <v>0</v>
      </c>
      <c r="H50" s="8"/>
      <c r="I50" s="48"/>
      <c r="J50" s="4"/>
      <c r="K50" s="3"/>
      <c r="L50" s="5"/>
      <c r="M50" s="3"/>
      <c r="N50" s="6"/>
      <c r="O50" s="7" t="s">
        <v>0</v>
      </c>
      <c r="P50" s="8"/>
    </row>
    <row r="51" spans="1:16">
      <c r="A51" s="9"/>
      <c r="B51" s="10"/>
      <c r="C51" s="11" t="s">
        <v>1</v>
      </c>
      <c r="D51" s="12"/>
      <c r="E51" s="11" t="s">
        <v>2</v>
      </c>
      <c r="F51" s="13" t="s">
        <v>3</v>
      </c>
      <c r="G51" s="13" t="s">
        <v>4</v>
      </c>
      <c r="H51" s="14" t="s">
        <v>9</v>
      </c>
      <c r="I51" s="49"/>
      <c r="J51" s="10"/>
      <c r="K51" s="11" t="s">
        <v>1</v>
      </c>
      <c r="L51" s="12"/>
      <c r="M51" s="11" t="s">
        <v>2</v>
      </c>
      <c r="N51" s="13" t="s">
        <v>3</v>
      </c>
      <c r="O51" s="13" t="s">
        <v>4</v>
      </c>
      <c r="P51" s="14" t="s">
        <v>9</v>
      </c>
    </row>
    <row r="52" spans="1:16">
      <c r="A52" s="9"/>
      <c r="B52" s="15"/>
      <c r="C52" s="16"/>
      <c r="D52" s="17"/>
      <c r="E52" s="11" t="s">
        <v>5</v>
      </c>
      <c r="F52" s="13" t="s">
        <v>5</v>
      </c>
      <c r="G52" s="13" t="s">
        <v>6</v>
      </c>
      <c r="H52" s="14" t="s">
        <v>63</v>
      </c>
      <c r="I52" s="49"/>
      <c r="J52" s="15"/>
      <c r="K52" s="16"/>
      <c r="L52" s="17"/>
      <c r="M52" s="11" t="s">
        <v>5</v>
      </c>
      <c r="N52" s="13" t="s">
        <v>5</v>
      </c>
      <c r="O52" s="13" t="s">
        <v>6</v>
      </c>
      <c r="P52" s="14" t="s">
        <v>63</v>
      </c>
    </row>
    <row r="53" spans="1:16">
      <c r="A53" s="9"/>
      <c r="B53" s="18" t="s">
        <v>7</v>
      </c>
      <c r="C53" s="7" t="s">
        <v>8</v>
      </c>
      <c r="D53" s="19" t="s">
        <v>9</v>
      </c>
      <c r="E53" s="11" t="s">
        <v>7</v>
      </c>
      <c r="F53" s="13" t="s">
        <v>7</v>
      </c>
      <c r="G53" s="13" t="s">
        <v>9</v>
      </c>
      <c r="H53" s="11" t="s">
        <v>64</v>
      </c>
      <c r="I53" s="49"/>
      <c r="J53" s="18" t="s">
        <v>7</v>
      </c>
      <c r="K53" s="7" t="s">
        <v>8</v>
      </c>
      <c r="L53" s="21" t="s">
        <v>9</v>
      </c>
      <c r="M53" s="11" t="s">
        <v>7</v>
      </c>
      <c r="N53" s="13" t="s">
        <v>7</v>
      </c>
      <c r="O53" s="13" t="s">
        <v>9</v>
      </c>
      <c r="P53" s="11" t="s">
        <v>64</v>
      </c>
    </row>
    <row r="54" spans="1:16">
      <c r="A54" s="20" t="s">
        <v>10</v>
      </c>
      <c r="B54" s="18" t="s">
        <v>11</v>
      </c>
      <c r="C54" s="13" t="s">
        <v>11</v>
      </c>
      <c r="D54" s="21" t="s">
        <v>12</v>
      </c>
      <c r="E54" s="20" t="s">
        <v>68</v>
      </c>
      <c r="F54" s="13" t="s">
        <v>68</v>
      </c>
      <c r="G54" s="13" t="s">
        <v>68</v>
      </c>
      <c r="H54" s="20" t="s">
        <v>11</v>
      </c>
      <c r="I54" s="50" t="s">
        <v>10</v>
      </c>
      <c r="J54" s="18" t="s">
        <v>11</v>
      </c>
      <c r="K54" s="13" t="s">
        <v>11</v>
      </c>
      <c r="L54" s="21" t="s">
        <v>12</v>
      </c>
      <c r="M54" s="20" t="s">
        <v>68</v>
      </c>
      <c r="N54" s="13" t="s">
        <v>68</v>
      </c>
      <c r="O54" s="13" t="s">
        <v>68</v>
      </c>
      <c r="P54" s="20" t="s">
        <v>11</v>
      </c>
    </row>
    <row r="55" spans="1:16">
      <c r="A55" s="16"/>
      <c r="B55" s="22" t="s">
        <v>65</v>
      </c>
      <c r="C55" s="23" t="s">
        <v>65</v>
      </c>
      <c r="D55" s="24" t="s">
        <v>65</v>
      </c>
      <c r="E55" s="25" t="s">
        <v>65</v>
      </c>
      <c r="F55" s="23" t="s">
        <v>65</v>
      </c>
      <c r="G55" s="23" t="s">
        <v>65</v>
      </c>
      <c r="H55" s="25" t="s">
        <v>65</v>
      </c>
      <c r="I55" s="51"/>
      <c r="J55" s="22" t="s">
        <v>65</v>
      </c>
      <c r="K55" s="23" t="s">
        <v>65</v>
      </c>
      <c r="L55" s="24" t="s">
        <v>65</v>
      </c>
      <c r="M55" s="25" t="s">
        <v>65</v>
      </c>
      <c r="N55" s="23" t="s">
        <v>65</v>
      </c>
      <c r="O55" s="23" t="s">
        <v>65</v>
      </c>
      <c r="P55" s="25" t="s">
        <v>65</v>
      </c>
    </row>
    <row r="56" spans="1:16">
      <c r="A56" s="31" t="s">
        <v>53</v>
      </c>
      <c r="B56" s="35">
        <v>31072819</v>
      </c>
      <c r="C56" s="66">
        <v>651325</v>
      </c>
      <c r="D56" s="52">
        <f t="shared" ref="D56:D63" si="9">B56+C56</f>
        <v>31724144</v>
      </c>
      <c r="E56" s="76">
        <v>0</v>
      </c>
      <c r="F56" s="33">
        <v>34384</v>
      </c>
      <c r="G56" s="33">
        <v>3612386</v>
      </c>
      <c r="H56" s="27">
        <f t="shared" ref="H56:H65" si="10">D56+E56+F56+G56</f>
        <v>35370914</v>
      </c>
      <c r="I56" s="34" t="s">
        <v>109</v>
      </c>
      <c r="J56" s="67">
        <v>4058419</v>
      </c>
      <c r="K56" s="38">
        <v>613387</v>
      </c>
      <c r="L56" s="36">
        <f>J56+K56</f>
        <v>4671806</v>
      </c>
      <c r="M56" s="72">
        <v>0</v>
      </c>
      <c r="N56" s="33">
        <v>284684</v>
      </c>
      <c r="O56" s="33">
        <v>77008</v>
      </c>
      <c r="P56" s="27">
        <f t="shared" ref="P56:P65" si="11">L56+M56+N56+O56</f>
        <v>5033498</v>
      </c>
    </row>
    <row r="57" spans="1:16">
      <c r="A57" s="31" t="s">
        <v>54</v>
      </c>
      <c r="B57" s="35">
        <v>611497</v>
      </c>
      <c r="C57" s="66">
        <v>170230</v>
      </c>
      <c r="D57" s="33">
        <f t="shared" si="9"/>
        <v>781727</v>
      </c>
      <c r="E57" s="76">
        <v>0</v>
      </c>
      <c r="F57" s="33">
        <v>112071</v>
      </c>
      <c r="G57" s="33">
        <v>2936677</v>
      </c>
      <c r="H57" s="35">
        <f t="shared" si="10"/>
        <v>3830475</v>
      </c>
      <c r="I57" s="34" t="s">
        <v>110</v>
      </c>
      <c r="J57" s="67">
        <v>29344658</v>
      </c>
      <c r="K57" s="38">
        <v>9514910</v>
      </c>
      <c r="L57" s="36">
        <f t="shared" ref="L57:L60" si="12">J57+K57</f>
        <v>38859568</v>
      </c>
      <c r="M57" s="32">
        <v>175049049</v>
      </c>
      <c r="N57" s="33">
        <v>953030</v>
      </c>
      <c r="O57" s="33">
        <v>17243464</v>
      </c>
      <c r="P57" s="35">
        <f t="shared" si="11"/>
        <v>232105111</v>
      </c>
    </row>
    <row r="58" spans="1:16">
      <c r="A58" s="37" t="s">
        <v>55</v>
      </c>
      <c r="B58" s="35">
        <v>15738226</v>
      </c>
      <c r="C58" s="66">
        <v>69000</v>
      </c>
      <c r="D58" s="33">
        <f t="shared" si="9"/>
        <v>15807226</v>
      </c>
      <c r="E58" s="76">
        <v>0</v>
      </c>
      <c r="F58" s="33">
        <v>24403</v>
      </c>
      <c r="G58" s="33">
        <v>4836102</v>
      </c>
      <c r="H58" s="35">
        <f t="shared" si="10"/>
        <v>20667731</v>
      </c>
      <c r="I58" s="34" t="s">
        <v>111</v>
      </c>
      <c r="J58" s="67">
        <v>894644</v>
      </c>
      <c r="K58" s="38">
        <v>234761</v>
      </c>
      <c r="L58" s="36">
        <f t="shared" si="12"/>
        <v>1129405</v>
      </c>
      <c r="M58" s="72">
        <v>0</v>
      </c>
      <c r="N58" s="33">
        <v>175643</v>
      </c>
      <c r="O58" s="33">
        <v>992620</v>
      </c>
      <c r="P58" s="35">
        <f t="shared" si="11"/>
        <v>2297668</v>
      </c>
    </row>
    <row r="59" spans="1:16">
      <c r="A59" s="37" t="s">
        <v>56</v>
      </c>
      <c r="B59" s="35">
        <v>8214327</v>
      </c>
      <c r="C59" s="74">
        <v>0</v>
      </c>
      <c r="D59" s="33">
        <f t="shared" si="9"/>
        <v>8214327</v>
      </c>
      <c r="E59" s="76">
        <v>0</v>
      </c>
      <c r="F59" s="33">
        <v>13601</v>
      </c>
      <c r="G59" s="76">
        <v>0</v>
      </c>
      <c r="H59" s="35">
        <f t="shared" si="10"/>
        <v>8227928</v>
      </c>
      <c r="I59" s="34" t="s">
        <v>112</v>
      </c>
      <c r="J59" s="67">
        <v>3171546</v>
      </c>
      <c r="K59" s="38">
        <v>32700</v>
      </c>
      <c r="L59" s="36">
        <f t="shared" si="12"/>
        <v>3204246</v>
      </c>
      <c r="M59" s="72">
        <v>0</v>
      </c>
      <c r="N59" s="33">
        <v>16636</v>
      </c>
      <c r="O59" s="33">
        <v>474013</v>
      </c>
      <c r="P59" s="35">
        <f t="shared" si="11"/>
        <v>3694895</v>
      </c>
    </row>
    <row r="60" spans="1:16">
      <c r="A60" s="39" t="s">
        <v>57</v>
      </c>
      <c r="B60" s="42">
        <v>7819152</v>
      </c>
      <c r="C60" s="68">
        <v>544068</v>
      </c>
      <c r="D60" s="38">
        <f t="shared" si="9"/>
        <v>8363220</v>
      </c>
      <c r="E60" s="84">
        <v>0</v>
      </c>
      <c r="F60" s="41">
        <v>65218</v>
      </c>
      <c r="G60" s="84">
        <v>0</v>
      </c>
      <c r="H60" s="32">
        <f t="shared" si="10"/>
        <v>8428438</v>
      </c>
      <c r="I60" s="34" t="s">
        <v>113</v>
      </c>
      <c r="J60" s="83">
        <v>0</v>
      </c>
      <c r="K60" s="75">
        <v>0</v>
      </c>
      <c r="L60" s="116">
        <f t="shared" si="12"/>
        <v>0</v>
      </c>
      <c r="M60" s="81">
        <v>0</v>
      </c>
      <c r="N60" s="33">
        <v>30854</v>
      </c>
      <c r="O60" s="33">
        <v>1446138</v>
      </c>
      <c r="P60" s="32">
        <f t="shared" si="11"/>
        <v>1476992</v>
      </c>
    </row>
    <row r="61" spans="1:16">
      <c r="A61" s="37" t="s">
        <v>58</v>
      </c>
      <c r="B61" s="35">
        <v>6669521</v>
      </c>
      <c r="C61" s="74">
        <v>0</v>
      </c>
      <c r="D61" s="52">
        <f t="shared" si="9"/>
        <v>6669521</v>
      </c>
      <c r="E61" s="76">
        <v>0</v>
      </c>
      <c r="F61" s="33">
        <v>234392</v>
      </c>
      <c r="G61" s="33">
        <v>28109973</v>
      </c>
      <c r="H61" s="27">
        <f t="shared" si="10"/>
        <v>35013886</v>
      </c>
      <c r="I61" s="29" t="s">
        <v>114</v>
      </c>
      <c r="J61" s="65">
        <v>11731977</v>
      </c>
      <c r="K61" s="52">
        <v>370390</v>
      </c>
      <c r="L61" s="30">
        <f>J61+K61</f>
        <v>12102367</v>
      </c>
      <c r="M61" s="72">
        <v>0</v>
      </c>
      <c r="N61" s="28">
        <v>90104</v>
      </c>
      <c r="O61" s="28">
        <v>5052738</v>
      </c>
      <c r="P61" s="27">
        <f t="shared" si="11"/>
        <v>17245209</v>
      </c>
    </row>
    <row r="62" spans="1:16">
      <c r="A62" s="37" t="s">
        <v>59</v>
      </c>
      <c r="B62" s="35">
        <v>3510900</v>
      </c>
      <c r="C62" s="74">
        <v>0</v>
      </c>
      <c r="D62" s="33">
        <f t="shared" si="9"/>
        <v>3510900</v>
      </c>
      <c r="E62" s="76">
        <v>0</v>
      </c>
      <c r="F62" s="33">
        <v>7411</v>
      </c>
      <c r="G62" s="76">
        <v>0</v>
      </c>
      <c r="H62" s="35">
        <f t="shared" si="10"/>
        <v>3518311</v>
      </c>
      <c r="I62" s="34" t="s">
        <v>115</v>
      </c>
      <c r="J62" s="67">
        <v>2471634</v>
      </c>
      <c r="K62" s="75">
        <v>0</v>
      </c>
      <c r="L62" s="36">
        <f>J62+K62</f>
        <v>2471634</v>
      </c>
      <c r="M62" s="72">
        <v>0</v>
      </c>
      <c r="N62" s="33">
        <v>35256</v>
      </c>
      <c r="O62" s="33">
        <v>954554</v>
      </c>
      <c r="P62" s="35">
        <f t="shared" si="11"/>
        <v>3461444</v>
      </c>
    </row>
    <row r="63" spans="1:16">
      <c r="A63" s="37" t="s">
        <v>60</v>
      </c>
      <c r="B63" s="35">
        <v>1392657</v>
      </c>
      <c r="C63" s="66">
        <v>329175</v>
      </c>
      <c r="D63" s="33">
        <f t="shared" si="9"/>
        <v>1721832</v>
      </c>
      <c r="E63" s="76">
        <v>0</v>
      </c>
      <c r="F63" s="76">
        <v>0</v>
      </c>
      <c r="G63" s="76">
        <v>0</v>
      </c>
      <c r="H63" s="35">
        <f t="shared" si="10"/>
        <v>1721832</v>
      </c>
      <c r="I63" s="34" t="s">
        <v>116</v>
      </c>
      <c r="J63" s="67">
        <v>27786459</v>
      </c>
      <c r="K63" s="38">
        <v>235960</v>
      </c>
      <c r="L63" s="36">
        <f>J63+K63</f>
        <v>28022419</v>
      </c>
      <c r="M63" s="72">
        <v>0</v>
      </c>
      <c r="N63" s="33">
        <v>197054</v>
      </c>
      <c r="O63" s="33">
        <v>9222586</v>
      </c>
      <c r="P63" s="35">
        <f t="shared" si="11"/>
        <v>37442059</v>
      </c>
    </row>
    <row r="64" spans="1:16">
      <c r="A64" s="37" t="s">
        <v>61</v>
      </c>
      <c r="B64" s="73">
        <v>0</v>
      </c>
      <c r="C64" s="74">
        <v>0</v>
      </c>
      <c r="D64" s="76">
        <f t="shared" ref="D64" si="13">B64+C64</f>
        <v>0</v>
      </c>
      <c r="E64" s="76">
        <v>0</v>
      </c>
      <c r="F64" s="33">
        <v>13489</v>
      </c>
      <c r="G64" s="76">
        <v>0</v>
      </c>
      <c r="H64" s="35">
        <f t="shared" si="10"/>
        <v>13489</v>
      </c>
      <c r="I64" s="34" t="s">
        <v>117</v>
      </c>
      <c r="J64" s="83">
        <v>0</v>
      </c>
      <c r="K64" s="75">
        <v>0</v>
      </c>
      <c r="L64" s="75">
        <f>J64+K64</f>
        <v>0</v>
      </c>
      <c r="M64" s="72">
        <v>0</v>
      </c>
      <c r="N64" s="33">
        <v>125175</v>
      </c>
      <c r="O64" s="33">
        <v>4662438</v>
      </c>
      <c r="P64" s="35">
        <f t="shared" si="11"/>
        <v>4787613</v>
      </c>
    </row>
    <row r="65" spans="1:16">
      <c r="A65" s="39" t="s">
        <v>62</v>
      </c>
      <c r="B65" s="42">
        <v>29355873</v>
      </c>
      <c r="C65" s="68">
        <v>70660</v>
      </c>
      <c r="D65" s="41">
        <f>B65+C65</f>
        <v>29426533</v>
      </c>
      <c r="E65" s="84">
        <v>0</v>
      </c>
      <c r="F65" s="41">
        <v>23524</v>
      </c>
      <c r="G65" s="41">
        <v>1110826</v>
      </c>
      <c r="H65" s="32">
        <f t="shared" si="10"/>
        <v>30560883</v>
      </c>
      <c r="I65" s="70" t="s">
        <v>118</v>
      </c>
      <c r="J65" s="69">
        <v>4938748</v>
      </c>
      <c r="K65" s="54">
        <v>101220</v>
      </c>
      <c r="L65" s="43">
        <f>J65+K65</f>
        <v>5039968</v>
      </c>
      <c r="M65" s="81">
        <v>0</v>
      </c>
      <c r="N65" s="84">
        <v>0</v>
      </c>
      <c r="O65" s="84">
        <v>0</v>
      </c>
      <c r="P65" s="32">
        <f t="shared" si="11"/>
        <v>5039968</v>
      </c>
    </row>
    <row r="66" spans="1:16" ht="16.5" customHeight="1" thickBot="1">
      <c r="A66" s="2"/>
      <c r="B66" s="2"/>
      <c r="C66" s="2"/>
      <c r="D66" s="2"/>
      <c r="E66" s="2"/>
      <c r="F66" s="2"/>
      <c r="G66" s="2"/>
      <c r="H66" s="117"/>
      <c r="I66" s="125" t="s">
        <v>66</v>
      </c>
      <c r="J66" s="126">
        <f>SUM(B9:B48)+SUM(J9:J48)+SUM(B56:B65)+SUM(J56:J65)</f>
        <v>1204345735</v>
      </c>
      <c r="K66" s="126">
        <f>SUM(C9:C48)+SUM(K9:K48)+SUM(C56:C65)+SUM(K56:K65)</f>
        <v>76004711</v>
      </c>
      <c r="L66" s="126">
        <f t="shared" ref="L66:N66" si="14">SUM(D9:D48)+SUM(L9:L48)+SUM(D56:D65)+SUM(L56:L65)</f>
        <v>1280350446</v>
      </c>
      <c r="M66" s="126">
        <f>SUM(E9:E48)+SUM(M9:M48)+SUM(E56:E65)+SUM(M56:M65)</f>
        <v>918015219</v>
      </c>
      <c r="N66" s="126">
        <f t="shared" si="14"/>
        <v>16568052</v>
      </c>
      <c r="O66" s="126">
        <f>SUM(G9:G48)+SUM(O9:O48)+SUM(G56:G65)+SUM(O56:O65)</f>
        <v>524297386</v>
      </c>
      <c r="P66" s="126">
        <f>SUM(H9:H48)+SUM(P9:P48)+SUM(H56:H65)+SUM(P56:P65)</f>
        <v>2739231103</v>
      </c>
    </row>
    <row r="67" spans="1:16" ht="11.25" thickTop="1">
      <c r="A67" s="31" t="s">
        <v>122</v>
      </c>
      <c r="B67" s="63"/>
      <c r="C67" s="63"/>
      <c r="D67" s="63"/>
      <c r="E67" s="63"/>
      <c r="F67" s="63"/>
      <c r="G67" s="63"/>
      <c r="H67" s="63"/>
      <c r="I67" s="63"/>
      <c r="J67" s="63"/>
    </row>
    <row r="68" spans="1:16">
      <c r="A68" s="123" t="s">
        <v>125</v>
      </c>
      <c r="B68" s="63"/>
      <c r="C68" s="63"/>
      <c r="D68" s="63"/>
      <c r="E68" s="63"/>
      <c r="F68" s="63"/>
      <c r="G68" s="63"/>
      <c r="H68" s="63"/>
      <c r="I68" s="63"/>
      <c r="J68" s="63"/>
    </row>
    <row r="69" spans="1:16">
      <c r="A69" s="31" t="s">
        <v>127</v>
      </c>
      <c r="B69" s="63"/>
      <c r="C69" s="63"/>
      <c r="D69" s="63"/>
      <c r="E69" s="63"/>
      <c r="F69" s="63"/>
      <c r="G69" s="63"/>
      <c r="H69" s="63"/>
      <c r="I69" s="63"/>
      <c r="J69" s="63"/>
    </row>
    <row r="70" spans="1:16">
      <c r="A70" s="59" t="s">
        <v>123</v>
      </c>
    </row>
    <row r="71" spans="1:16">
      <c r="A71" s="59" t="s">
        <v>124</v>
      </c>
    </row>
    <row r="72" spans="1:16" ht="12.75" customHeight="1">
      <c r="A72" s="45" t="s">
        <v>119</v>
      </c>
      <c r="H72" s="1"/>
      <c r="I72" s="1"/>
      <c r="J72" s="1"/>
      <c r="K72" s="1"/>
    </row>
    <row r="73" spans="1:16">
      <c r="I73" s="60"/>
    </row>
    <row r="74" spans="1:16">
      <c r="I74" s="60"/>
    </row>
    <row r="75" spans="1:16">
      <c r="I75" s="60"/>
    </row>
    <row r="76" spans="1:16">
      <c r="I76" s="60"/>
    </row>
    <row r="77" spans="1:16">
      <c r="L77" s="61"/>
    </row>
    <row r="78" spans="1:16">
      <c r="I78" s="9"/>
      <c r="L78" s="62"/>
    </row>
    <row r="79" spans="1:16" ht="6.75" customHeight="1"/>
    <row r="80" spans="1:16" ht="14.25" customHeight="1">
      <c r="B80" s="62"/>
      <c r="C80" s="31"/>
      <c r="D80" s="62"/>
      <c r="E80" s="31"/>
      <c r="F80" s="63"/>
      <c r="G80" s="62"/>
    </row>
    <row r="97" spans="1:9">
      <c r="A97" s="59"/>
    </row>
    <row r="98" spans="1:9">
      <c r="A98" s="59"/>
    </row>
    <row r="99" spans="1:9">
      <c r="A99" s="59"/>
    </row>
    <row r="100" spans="1:9">
      <c r="A100" s="61"/>
      <c r="B100" s="61"/>
      <c r="C100" s="61"/>
      <c r="D100" s="61"/>
      <c r="E100" s="61"/>
      <c r="F100" s="61"/>
      <c r="G100" s="61"/>
      <c r="H100" s="61"/>
    </row>
    <row r="101" spans="1:9">
      <c r="A101" s="61"/>
      <c r="B101" s="61"/>
      <c r="C101" s="61"/>
      <c r="D101" s="61"/>
      <c r="E101" s="61"/>
      <c r="F101" s="61"/>
      <c r="G101" s="61"/>
      <c r="H101" s="61"/>
      <c r="I101" s="60"/>
    </row>
    <row r="103" spans="1:9">
      <c r="A103" s="60"/>
      <c r="D103" s="60"/>
    </row>
    <row r="104" spans="1:9">
      <c r="A104" s="60"/>
      <c r="B104" s="31"/>
      <c r="D104" s="64"/>
    </row>
    <row r="105" spans="1:9">
      <c r="A105" s="60"/>
      <c r="B105" s="31"/>
    </row>
    <row r="106" spans="1:9">
      <c r="A106" s="60"/>
      <c r="B106" s="31"/>
    </row>
    <row r="107" spans="1:9">
      <c r="B107" s="31"/>
    </row>
    <row r="108" spans="1:9">
      <c r="B108" s="59"/>
    </row>
    <row r="109" spans="1:9">
      <c r="B109" s="31"/>
    </row>
    <row r="110" spans="1:9">
      <c r="B110" s="31"/>
    </row>
    <row r="111" spans="1:9">
      <c r="B111" s="59"/>
    </row>
    <row r="112" spans="1:9">
      <c r="C112" s="60"/>
    </row>
  </sheetData>
  <phoneticPr fontId="0" type="noConversion"/>
  <printOptions horizontalCentered="1"/>
  <pageMargins left="0" right="0" top="0.75" bottom="0" header="0.5" footer="0.5"/>
  <pageSetup scale="95" orientation="landscape" r:id="rId1"/>
  <headerFooter alignWithMargins="0"/>
  <rowBreaks count="1" manualBreakCount="1">
    <brk id="48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Valuation of Transportation Cos</vt:lpstr>
      <vt:lpstr>'Valuation of Transportation Cos'!Print_Area</vt:lpstr>
    </vt:vector>
  </TitlesOfParts>
  <Company>NC Department of Revenue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rvafc00</dc:creator>
  <cp:lastModifiedBy>afbryan</cp:lastModifiedBy>
  <cp:lastPrinted>2015-03-12T15:16:38Z</cp:lastPrinted>
  <dcterms:created xsi:type="dcterms:W3CDTF">2004-03-19T14:38:24Z</dcterms:created>
  <dcterms:modified xsi:type="dcterms:W3CDTF">2015-03-12T16:26:26Z</dcterms:modified>
</cp:coreProperties>
</file>