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5" yWindow="345" windowWidth="14595" windowHeight="3960" tabRatio="883"/>
  </bookViews>
  <sheets>
    <sheet name="Utility Co Valuation by County" sheetId="5" r:id="rId1"/>
  </sheets>
  <definedNames>
    <definedName name="_xlnm.Print_Area" localSheetId="0">'Utility Co Valuation by County'!$A$1:$K$132</definedName>
  </definedNames>
  <calcPr calcId="125725" calcOnSave="0"/>
</workbook>
</file>

<file path=xl/calcChain.xml><?xml version="1.0" encoding="utf-8"?>
<calcChain xmlns="http://schemas.openxmlformats.org/spreadsheetml/2006/main">
  <c r="K122" i="5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D122"/>
  <c r="D120"/>
  <c r="I118"/>
  <c r="I113"/>
  <c r="D113"/>
  <c r="I110"/>
  <c r="I108"/>
  <c r="I107"/>
  <c r="I106"/>
  <c r="D106"/>
  <c r="I94"/>
  <c r="I92"/>
  <c r="D92"/>
  <c r="I86"/>
  <c r="D86"/>
  <c r="I85"/>
  <c r="D85"/>
  <c r="I84"/>
  <c r="I83"/>
  <c r="D82"/>
  <c r="D81"/>
  <c r="D80"/>
  <c r="D78"/>
  <c r="D77"/>
  <c r="D72"/>
  <c r="I71"/>
  <c r="D70"/>
  <c r="D69"/>
  <c r="I67"/>
  <c r="D67"/>
  <c r="I66"/>
  <c r="D65"/>
  <c r="I63"/>
  <c r="I62"/>
  <c r="D61"/>
  <c r="I59"/>
  <c r="I57"/>
  <c r="I40"/>
  <c r="D40"/>
  <c r="D39"/>
  <c r="I37"/>
  <c r="D35"/>
  <c r="D33"/>
  <c r="D32"/>
  <c r="I30"/>
  <c r="D29"/>
  <c r="D27"/>
  <c r="I25"/>
  <c r="I24"/>
  <c r="D23"/>
  <c r="I16"/>
  <c r="I13"/>
  <c r="I56"/>
  <c r="I48"/>
  <c r="D48"/>
  <c r="I47"/>
  <c r="D47"/>
  <c r="I46"/>
  <c r="I44"/>
  <c r="D44"/>
  <c r="I43"/>
  <c r="I39"/>
  <c r="I38"/>
  <c r="I35"/>
  <c r="I34"/>
  <c r="I31"/>
  <c r="D31"/>
  <c r="D30"/>
  <c r="I29"/>
  <c r="I28"/>
  <c r="I27"/>
  <c r="I23"/>
  <c r="I22"/>
  <c r="I19"/>
  <c r="D19"/>
  <c r="I18"/>
  <c r="D18"/>
  <c r="I17"/>
  <c r="D17"/>
  <c r="D16"/>
  <c r="D15"/>
  <c r="I14"/>
  <c r="I11"/>
  <c r="I10"/>
  <c r="D10"/>
  <c r="I9"/>
  <c r="I122"/>
  <c r="I121"/>
  <c r="I120"/>
  <c r="I119"/>
  <c r="I117"/>
  <c r="I116"/>
  <c r="I115"/>
  <c r="I114"/>
  <c r="I112"/>
  <c r="I111"/>
  <c r="I109"/>
  <c r="I105"/>
  <c r="I104"/>
  <c r="I103"/>
  <c r="I95"/>
  <c r="I93"/>
  <c r="I91"/>
  <c r="I90"/>
  <c r="I89"/>
  <c r="I88"/>
  <c r="I87"/>
  <c r="I82"/>
  <c r="I81"/>
  <c r="I80"/>
  <c r="I79"/>
  <c r="I78"/>
  <c r="I77"/>
  <c r="I76"/>
  <c r="I75"/>
  <c r="I74"/>
  <c r="I73"/>
  <c r="I72"/>
  <c r="I70"/>
  <c r="I69"/>
  <c r="I68"/>
  <c r="I65"/>
  <c r="I64"/>
  <c r="I61"/>
  <c r="I60"/>
  <c r="I58"/>
  <c r="I45"/>
  <c r="I42"/>
  <c r="I41"/>
  <c r="I36"/>
  <c r="I33"/>
  <c r="I32"/>
  <c r="I26"/>
  <c r="I21"/>
  <c r="I20"/>
  <c r="I15"/>
  <c r="I12"/>
  <c r="D121"/>
  <c r="D119"/>
  <c r="D118"/>
  <c r="D116"/>
  <c r="D115"/>
  <c r="D114"/>
  <c r="D112"/>
  <c r="D111"/>
  <c r="D110"/>
  <c r="D109"/>
  <c r="D108"/>
  <c r="D107"/>
  <c r="D105"/>
  <c r="D104"/>
  <c r="D103"/>
  <c r="D95"/>
  <c r="D94"/>
  <c r="D93"/>
  <c r="D91"/>
  <c r="D90"/>
  <c r="D89"/>
  <c r="D88"/>
  <c r="D87"/>
  <c r="D84"/>
  <c r="D83"/>
  <c r="D79"/>
  <c r="D76"/>
  <c r="D75"/>
  <c r="D74"/>
  <c r="D73"/>
  <c r="D71"/>
  <c r="D68"/>
  <c r="D66"/>
  <c r="D64"/>
  <c r="D63"/>
  <c r="D62"/>
  <c r="D60"/>
  <c r="D59"/>
  <c r="D58"/>
  <c r="D57"/>
  <c r="D46"/>
  <c r="D45"/>
  <c r="D42"/>
  <c r="D38"/>
  <c r="D37"/>
  <c r="D36"/>
  <c r="D34"/>
  <c r="D28"/>
  <c r="D25"/>
  <c r="D24"/>
  <c r="D21"/>
  <c r="D20"/>
  <c r="D14"/>
  <c r="D11"/>
  <c r="D41" l="1"/>
  <c r="D26"/>
  <c r="C123"/>
  <c r="D12"/>
  <c r="B123"/>
  <c r="D43"/>
  <c r="D22"/>
  <c r="D56"/>
  <c r="D9"/>
  <c r="K9" s="1"/>
  <c r="K10"/>
  <c r="J123" l="1"/>
  <c r="I123"/>
  <c r="H123"/>
  <c r="G123"/>
  <c r="F123"/>
  <c r="E123"/>
  <c r="D123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48"/>
  <c r="K47"/>
  <c r="K46"/>
  <c r="K45"/>
  <c r="K44"/>
  <c r="K43"/>
  <c r="K42"/>
  <c r="K41"/>
  <c r="K40"/>
  <c r="K39"/>
  <c r="K38"/>
  <c r="K37"/>
  <c r="K123" s="1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</calcChain>
</file>

<file path=xl/sharedStrings.xml><?xml version="1.0" encoding="utf-8"?>
<sst xmlns="http://schemas.openxmlformats.org/spreadsheetml/2006/main" count="242" uniqueCount="128">
  <si>
    <t>Electric</t>
  </si>
  <si>
    <t xml:space="preserve"> </t>
  </si>
  <si>
    <t>Gas</t>
  </si>
  <si>
    <t>membership</t>
  </si>
  <si>
    <t>Telephone companies</t>
  </si>
  <si>
    <t>pipeline</t>
  </si>
  <si>
    <t>corporations:</t>
  </si>
  <si>
    <t>companies:</t>
  </si>
  <si>
    <t>System</t>
  </si>
  <si>
    <t>Non-system</t>
  </si>
  <si>
    <t>Total</t>
  </si>
  <si>
    <t>Counties</t>
  </si>
  <si>
    <t>valuation</t>
  </si>
  <si>
    <t>100% valuation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</si>
  <si>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</si>
  <si>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</si>
  <si>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</si>
  <si>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</si>
  <si>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</si>
  <si>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</si>
  <si>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</si>
  <si>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</si>
  <si>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</si>
  <si>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</si>
  <si>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</si>
  <si>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</si>
  <si>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</si>
  <si>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</si>
  <si>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</si>
  <si>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</si>
  <si>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</si>
  <si>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</si>
  <si>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</si>
  <si>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</si>
  <si>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</si>
  <si>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</si>
  <si>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</si>
  <si>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</si>
  <si>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</si>
  <si>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</si>
  <si>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</si>
  <si>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</si>
  <si>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</si>
  <si>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</si>
  <si>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</si>
  <si>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</si>
  <si>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</si>
  <si>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</si>
  <si>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</si>
  <si>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</si>
  <si>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</si>
  <si>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</si>
  <si>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</si>
  <si>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</si>
  <si>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</si>
  <si>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</si>
  <si>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</si>
  <si>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</si>
  <si>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</si>
  <si>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</si>
  <si>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</si>
  <si>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</si>
  <si>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</si>
  <si>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</si>
  <si>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</si>
  <si>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</si>
  <si>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</si>
  <si>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</si>
  <si>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</si>
  <si>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</si>
  <si>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</si>
  <si>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</si>
  <si>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</si>
  <si>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</si>
  <si>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</si>
  <si>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</si>
  <si>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</si>
  <si>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</si>
  <si>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</si>
  <si>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</si>
  <si>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</si>
  <si>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</si>
  <si>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</si>
  <si>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</si>
  <si>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</si>
  <si>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</si>
  <si>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</si>
  <si>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</si>
  <si>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</si>
  <si>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</si>
  <si>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</si>
  <si>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</si>
  <si>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</si>
  <si>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</si>
  <si>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</si>
  <si>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</si>
  <si>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</si>
  <si>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</si>
  <si>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</si>
  <si>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</si>
  <si>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</si>
  <si>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</si>
  <si>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</si>
  <si>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</si>
  <si>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</si>
  <si>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</si>
  <si>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</si>
  <si>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</si>
  <si>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</si>
  <si>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</si>
  <si>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</si>
  <si>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</si>
  <si>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</si>
  <si>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</si>
  <si>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company</t>
  </si>
  <si>
    <t>[$]</t>
  </si>
  <si>
    <t>utility</t>
  </si>
  <si>
    <t xml:space="preserve">                    Electric power companies</t>
  </si>
  <si>
    <t xml:space="preserve">    All counties</t>
  </si>
  <si>
    <t xml:space="preserve">         System valuation means the real property and tangible personal property used by a public service company in its public service activities.</t>
  </si>
  <si>
    <t xml:space="preserve">         Non-system valuation means the real and personal property owned by a public service company but not used in its public service activities.</t>
  </si>
  <si>
    <t>TABLE 72. -Continued</t>
  </si>
  <si>
    <t>TABLE  72.  VALUATION OF PROPERTY OF UTILITY COMPANIES*</t>
  </si>
  <si>
    <t xml:space="preserve">      * Valuation of public service companies subject to appraisal by the Property Tax Section. </t>
  </si>
  <si>
    <t xml:space="preserve">valuation </t>
  </si>
  <si>
    <t xml:space="preserve">        Information compiled from property tax assessed valuation data provided by the NCDOR Local Government Division.</t>
  </si>
  <si>
    <t>BY COUNTIES AND BY TYPES OF COMPANIES FOR 2013-2014</t>
  </si>
  <si>
    <t xml:space="preserve">         The above presentation incorporates revised valuations and may differ from alternative previously compiled public service company valuation data for 2013.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</si>
</sst>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3" formatCode="_(* #,##0.00_);_(* \(#,##0.00\);_(* &quot;-&quot;??_);_(@_)"/>
  </numFmts>
  <fonts count="3">
    <font>
      <sz val="8"/>
      <name val="Times New Roman"/>
    </font>
    <font>
      <b/>
      <sz val="8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3" fontId="1" fillId="2" borderId="0" xfId="0" applyNumberFormat="1" applyFont="1" applyFill="1" applyAlignment="1" applyProtection="1">
      <alignment horizontal="left"/>
    </xf>
    <xf numFmtId="3" fontId="1" fillId="2" borderId="0" xfId="0" applyNumberFormat="1" applyFont="1" applyFill="1" applyBorder="1"/>
    <xf numFmtId="3" fontId="1" fillId="2" borderId="0" xfId="0" applyNumberFormat="1" applyFont="1" applyFill="1"/>
    <xf numFmtId="3" fontId="1" fillId="2" borderId="1" xfId="0" applyNumberFormat="1" applyFont="1" applyFill="1" applyBorder="1"/>
    <xf numFmtId="3" fontId="1" fillId="2" borderId="9" xfId="0" applyNumberFormat="1" applyFont="1" applyFill="1" applyBorder="1" applyAlignment="1" applyProtection="1">
      <alignment horizontal="fill"/>
    </xf>
    <xf numFmtId="3" fontId="1" fillId="2" borderId="0" xfId="0" applyNumberFormat="1" applyFont="1" applyFill="1" applyAlignment="1" applyProtection="1">
      <alignment horizontal="center"/>
    </xf>
    <xf numFmtId="3" fontId="1" fillId="2" borderId="0" xfId="0" applyNumberFormat="1" applyFont="1" applyFill="1" applyBorder="1" applyAlignment="1" applyProtection="1">
      <alignment horizontal="left"/>
    </xf>
    <xf numFmtId="3" fontId="1" fillId="2" borderId="0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 applyProtection="1">
      <alignment horizontal="left"/>
    </xf>
    <xf numFmtId="3" fontId="1" fillId="2" borderId="9" xfId="0" applyNumberFormat="1" applyFont="1" applyFill="1" applyBorder="1" applyAlignment="1" applyProtection="1">
      <alignment horizontal="left"/>
    </xf>
    <xf numFmtId="3" fontId="2" fillId="2" borderId="0" xfId="0" applyNumberFormat="1" applyFont="1" applyFill="1"/>
    <xf numFmtId="3" fontId="1" fillId="2" borderId="0" xfId="0" applyNumberFormat="1" applyFont="1" applyFill="1" applyAlignment="1" applyProtection="1">
      <alignment horizontal="centerContinuous"/>
    </xf>
    <xf numFmtId="3" fontId="1" fillId="2" borderId="0" xfId="0" applyNumberFormat="1" applyFont="1" applyFill="1" applyAlignment="1">
      <alignment horizontal="centerContinuous"/>
    </xf>
    <xf numFmtId="41" fontId="1" fillId="2" borderId="12" xfId="0" applyNumberFormat="1" applyFont="1" applyFill="1" applyBorder="1" applyAlignment="1">
      <alignment horizontal="right"/>
    </xf>
    <xf numFmtId="41" fontId="1" fillId="2" borderId="13" xfId="0" applyNumberFormat="1" applyFont="1" applyFill="1" applyBorder="1" applyAlignment="1">
      <alignment horizontal="right"/>
    </xf>
    <xf numFmtId="41" fontId="1" fillId="2" borderId="14" xfId="0" applyNumberFormat="1" applyFont="1" applyFill="1" applyBorder="1" applyAlignment="1">
      <alignment horizontal="right"/>
    </xf>
    <xf numFmtId="41" fontId="1" fillId="2" borderId="7" xfId="0" applyNumberFormat="1" applyFont="1" applyFill="1" applyBorder="1" applyAlignment="1">
      <alignment horizontal="right"/>
    </xf>
    <xf numFmtId="41" fontId="1" fillId="2" borderId="4" xfId="0" applyNumberFormat="1" applyFont="1" applyFill="1" applyBorder="1" applyAlignment="1">
      <alignment horizontal="right"/>
    </xf>
    <xf numFmtId="41" fontId="1" fillId="2" borderId="11" xfId="0" applyNumberFormat="1" applyFont="1" applyFill="1" applyBorder="1" applyAlignment="1">
      <alignment horizontal="right"/>
    </xf>
    <xf numFmtId="41" fontId="1" fillId="2" borderId="8" xfId="0" applyNumberFormat="1" applyFont="1" applyFill="1" applyBorder="1" applyAlignment="1">
      <alignment horizontal="right"/>
    </xf>
    <xf numFmtId="41" fontId="1" fillId="2" borderId="6" xfId="0" applyNumberFormat="1" applyFont="1" applyFill="1" applyBorder="1" applyAlignment="1">
      <alignment horizontal="right"/>
    </xf>
    <xf numFmtId="41" fontId="1" fillId="2" borderId="13" xfId="0" quotePrefix="1" applyNumberFormat="1" applyFont="1" applyFill="1" applyBorder="1" applyAlignment="1">
      <alignment horizontal="right"/>
    </xf>
    <xf numFmtId="41" fontId="1" fillId="2" borderId="0" xfId="0" applyNumberFormat="1" applyFont="1" applyFill="1" applyBorder="1" applyAlignment="1">
      <alignment horizontal="right"/>
    </xf>
    <xf numFmtId="41" fontId="1" fillId="2" borderId="6" xfId="0" quotePrefix="1" applyNumberFormat="1" applyFont="1" applyFill="1" applyBorder="1" applyAlignment="1">
      <alignment horizontal="right"/>
    </xf>
    <xf numFmtId="41" fontId="1" fillId="2" borderId="3" xfId="0" applyNumberFormat="1" applyFont="1" applyFill="1" applyBorder="1" applyAlignment="1">
      <alignment horizontal="right"/>
    </xf>
    <xf numFmtId="41" fontId="1" fillId="2" borderId="10" xfId="0" applyNumberFormat="1" applyFont="1" applyFill="1" applyBorder="1" applyAlignment="1">
      <alignment horizontal="right"/>
    </xf>
    <xf numFmtId="41" fontId="1" fillId="2" borderId="4" xfId="0" quotePrefix="1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 applyProtection="1">
      <alignment horizontal="right"/>
    </xf>
    <xf numFmtId="3" fontId="1" fillId="0" borderId="2" xfId="0" applyNumberFormat="1" applyFont="1" applyFill="1" applyBorder="1"/>
    <xf numFmtId="3" fontId="1" fillId="0" borderId="1" xfId="0" applyNumberFormat="1" applyFont="1" applyFill="1" applyBorder="1"/>
    <xf numFmtId="3" fontId="1" fillId="0" borderId="3" xfId="0" applyNumberFormat="1" applyFont="1" applyFill="1" applyBorder="1"/>
    <xf numFmtId="3" fontId="1" fillId="0" borderId="1" xfId="0" applyNumberFormat="1" applyFont="1" applyFill="1" applyBorder="1" applyAlignment="1" applyProtection="1">
      <alignment horizontal="center"/>
    </xf>
    <xf numFmtId="3" fontId="1" fillId="0" borderId="4" xfId="0" applyNumberFormat="1" applyFont="1" applyFill="1" applyBorder="1" applyAlignment="1" applyProtection="1">
      <alignment horizontal="left"/>
    </xf>
    <xf numFmtId="3" fontId="1" fillId="0" borderId="4" xfId="0" applyNumberFormat="1" applyFont="1" applyFill="1" applyBorder="1" applyAlignment="1" applyProtection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 applyProtection="1">
      <alignment horizontal="left"/>
    </xf>
    <xf numFmtId="3" fontId="1" fillId="0" borderId="0" xfId="0" applyNumberFormat="1" applyFont="1" applyFill="1" applyBorder="1"/>
    <xf numFmtId="3" fontId="1" fillId="0" borderId="6" xfId="0" applyNumberFormat="1" applyFont="1" applyFill="1" applyBorder="1"/>
    <xf numFmtId="3" fontId="1" fillId="0" borderId="0" xfId="0" applyNumberFormat="1" applyFont="1" applyFill="1" applyBorder="1" applyAlignment="1" applyProtection="1">
      <alignment horizontal="center"/>
    </xf>
    <xf numFmtId="3" fontId="1" fillId="0" borderId="7" xfId="0" applyNumberFormat="1" applyFont="1" applyFill="1" applyBorder="1" applyAlignment="1" applyProtection="1">
      <alignment horizontal="center"/>
    </xf>
    <xf numFmtId="3" fontId="1" fillId="0" borderId="0" xfId="0" applyNumberFormat="1" applyFont="1" applyFill="1" applyBorder="1" applyAlignment="1" applyProtection="1">
      <alignment horizontal="centerContinuous"/>
    </xf>
    <xf numFmtId="3" fontId="1" fillId="0" borderId="0" xfId="0" applyNumberFormat="1" applyFont="1" applyFill="1" applyBorder="1" applyAlignment="1">
      <alignment horizontal="centerContinuous"/>
    </xf>
    <xf numFmtId="3" fontId="1" fillId="0" borderId="0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 applyProtection="1">
      <alignment horizontal="fill"/>
    </xf>
    <xf numFmtId="3" fontId="1" fillId="0" borderId="9" xfId="0" applyNumberFormat="1" applyFont="1" applyFill="1" applyBorder="1" applyAlignment="1" applyProtection="1">
      <alignment horizontal="fill"/>
    </xf>
    <xf numFmtId="3" fontId="1" fillId="0" borderId="10" xfId="0" applyNumberFormat="1" applyFont="1" applyFill="1" applyBorder="1" applyAlignment="1" applyProtection="1">
      <alignment horizontal="fill"/>
    </xf>
    <xf numFmtId="3" fontId="1" fillId="0" borderId="5" xfId="0" applyNumberFormat="1" applyFont="1" applyFill="1" applyBorder="1" applyAlignment="1" applyProtection="1">
      <alignment horizontal="center"/>
    </xf>
    <xf numFmtId="3" fontId="1" fillId="0" borderId="6" xfId="0" applyNumberFormat="1" applyFont="1" applyFill="1" applyBorder="1" applyAlignment="1" applyProtection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1" fillId="0" borderId="8" xfId="0" applyNumberFormat="1" applyFont="1" applyFill="1" applyBorder="1" applyAlignment="1" applyProtection="1">
      <alignment horizontal="center"/>
    </xf>
    <xf numFmtId="3" fontId="1" fillId="0" borderId="11" xfId="0" applyNumberFormat="1" applyFont="1" applyFill="1" applyBorder="1" applyAlignment="1" applyProtection="1">
      <alignment horizontal="center"/>
    </xf>
    <xf numFmtId="3" fontId="1" fillId="0" borderId="10" xfId="0" applyNumberFormat="1" applyFont="1" applyFill="1" applyBorder="1" applyAlignment="1" applyProtection="1">
      <alignment horizontal="center"/>
    </xf>
    <xf numFmtId="3" fontId="1" fillId="0" borderId="9" xfId="0" applyNumberFormat="1" applyFont="1" applyFill="1" applyBorder="1" applyAlignment="1" applyProtection="1">
      <alignment horizontal="center"/>
    </xf>
    <xf numFmtId="3" fontId="1" fillId="2" borderId="5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horizontal="right"/>
    </xf>
    <xf numFmtId="3" fontId="1" fillId="2" borderId="13" xfId="0" applyNumberFormat="1" applyFont="1" applyFill="1" applyBorder="1" applyAlignment="1">
      <alignment horizontal="right"/>
    </xf>
    <xf numFmtId="3" fontId="1" fillId="2" borderId="14" xfId="0" applyNumberFormat="1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2" borderId="9" xfId="0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3" fontId="1" fillId="2" borderId="15" xfId="0" applyNumberFormat="1" applyFont="1" applyFill="1" applyBorder="1" applyAlignment="1">
      <alignment horizontal="right"/>
    </xf>
    <xf numFmtId="3" fontId="1" fillId="2" borderId="16" xfId="0" applyNumberFormat="1" applyFont="1" applyFill="1" applyBorder="1" applyAlignment="1">
      <alignment horizontal="right"/>
    </xf>
    <xf numFmtId="3" fontId="1" fillId="2" borderId="17" xfId="0" applyNumberFormat="1" applyFont="1" applyFill="1" applyBorder="1" applyAlignment="1">
      <alignment horizontal="right"/>
    </xf>
    <xf numFmtId="3" fontId="1" fillId="2" borderId="10" xfId="0" applyNumberFormat="1" applyFont="1" applyFill="1" applyBorder="1" applyAlignment="1">
      <alignment horizontal="right"/>
    </xf>
    <xf numFmtId="3" fontId="1" fillId="2" borderId="7" xfId="0" quotePrefix="1" applyNumberFormat="1" applyFont="1" applyFill="1" applyBorder="1" applyAlignment="1">
      <alignment horizontal="right"/>
    </xf>
    <xf numFmtId="3" fontId="1" fillId="3" borderId="5" xfId="0" applyNumberFormat="1" applyFont="1" applyFill="1" applyBorder="1" applyAlignment="1">
      <alignment horizontal="right"/>
    </xf>
    <xf numFmtId="43" fontId="1" fillId="0" borderId="0" xfId="0" applyNumberFormat="1" applyFont="1" applyBorder="1" applyAlignment="1" applyProtection="1">
      <alignment horizontal="left"/>
    </xf>
    <xf numFmtId="3" fontId="1" fillId="2" borderId="18" xfId="0" applyNumberFormat="1" applyFont="1" applyFill="1" applyBorder="1" applyAlignment="1" applyProtection="1">
      <alignment horizontal="left"/>
    </xf>
    <xf numFmtId="3" fontId="1" fillId="2" borderId="19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131"/>
  <sheetViews>
    <sheetView showGridLines="0" tabSelected="1" zoomScaleNormal="100" workbookViewId="0">
      <selection activeCell="B131" sqref="B131:K131"/>
    </sheetView>
  </sheetViews>
  <sheetFormatPr defaultColWidth="16.83203125" defaultRowHeight="10.5"/>
  <cols>
    <col min="1" max="11" width="14.33203125" style="3" customWidth="1"/>
    <col min="12" max="16384" width="16.83203125" style="3"/>
  </cols>
  <sheetData>
    <row r="1" spans="1:11">
      <c r="A1" s="12" t="s">
        <v>122</v>
      </c>
      <c r="B1" s="13"/>
      <c r="C1" s="13"/>
      <c r="D1" s="13"/>
      <c r="E1" s="13"/>
      <c r="F1" s="13"/>
      <c r="G1" s="13"/>
      <c r="H1" s="13"/>
      <c r="I1" s="13"/>
      <c r="J1" s="13"/>
      <c r="K1" s="12"/>
    </row>
    <row r="2" spans="1:11">
      <c r="A2" s="12" t="s">
        <v>126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>
      <c r="A3" s="4"/>
      <c r="B3" s="29"/>
      <c r="C3" s="30"/>
      <c r="D3" s="31"/>
      <c r="E3" s="32" t="s">
        <v>0</v>
      </c>
      <c r="F3" s="33" t="s">
        <v>1</v>
      </c>
      <c r="G3" s="30"/>
      <c r="H3" s="30"/>
      <c r="I3" s="30"/>
      <c r="J3" s="34" t="s">
        <v>2</v>
      </c>
      <c r="K3" s="35"/>
    </row>
    <row r="4" spans="1:11">
      <c r="A4" s="2"/>
      <c r="B4" s="36" t="s">
        <v>117</v>
      </c>
      <c r="C4" s="37"/>
      <c r="D4" s="38"/>
      <c r="E4" s="39" t="s">
        <v>3</v>
      </c>
      <c r="F4" s="40" t="s">
        <v>2</v>
      </c>
      <c r="G4" s="41" t="s">
        <v>4</v>
      </c>
      <c r="H4" s="42"/>
      <c r="I4" s="42"/>
      <c r="J4" s="40" t="s">
        <v>5</v>
      </c>
      <c r="K4" s="43" t="s">
        <v>10</v>
      </c>
    </row>
    <row r="5" spans="1:11">
      <c r="A5" s="2"/>
      <c r="B5" s="44"/>
      <c r="C5" s="45"/>
      <c r="D5" s="46"/>
      <c r="E5" s="39" t="s">
        <v>6</v>
      </c>
      <c r="F5" s="40" t="s">
        <v>7</v>
      </c>
      <c r="G5" s="45"/>
      <c r="H5" s="45"/>
      <c r="I5" s="45"/>
      <c r="J5" s="40" t="s">
        <v>7</v>
      </c>
      <c r="K5" s="43" t="s">
        <v>116</v>
      </c>
    </row>
    <row r="6" spans="1:11">
      <c r="A6" s="2"/>
      <c r="B6" s="47" t="s">
        <v>8</v>
      </c>
      <c r="C6" s="34" t="s">
        <v>9</v>
      </c>
      <c r="D6" s="48" t="s">
        <v>10</v>
      </c>
      <c r="E6" s="47" t="s">
        <v>10</v>
      </c>
      <c r="F6" s="40" t="s">
        <v>10</v>
      </c>
      <c r="G6" s="39" t="s">
        <v>8</v>
      </c>
      <c r="H6" s="34" t="s">
        <v>9</v>
      </c>
      <c r="I6" s="39" t="s">
        <v>10</v>
      </c>
      <c r="J6" s="40" t="s">
        <v>10</v>
      </c>
      <c r="K6" s="39" t="s">
        <v>114</v>
      </c>
    </row>
    <row r="7" spans="1:11" ht="10.5" customHeight="1">
      <c r="A7" s="6" t="s">
        <v>11</v>
      </c>
      <c r="B7" s="47" t="s">
        <v>12</v>
      </c>
      <c r="C7" s="40" t="s">
        <v>12</v>
      </c>
      <c r="D7" s="48" t="s">
        <v>13</v>
      </c>
      <c r="E7" s="49" t="s">
        <v>124</v>
      </c>
      <c r="F7" s="40" t="s">
        <v>124</v>
      </c>
      <c r="G7" s="49" t="s">
        <v>12</v>
      </c>
      <c r="H7" s="40" t="s">
        <v>12</v>
      </c>
      <c r="I7" s="49" t="s">
        <v>13</v>
      </c>
      <c r="J7" s="40" t="s">
        <v>124</v>
      </c>
      <c r="K7" s="49" t="s">
        <v>12</v>
      </c>
    </row>
    <row r="8" spans="1:11">
      <c r="A8" s="5"/>
      <c r="B8" s="50" t="s">
        <v>115</v>
      </c>
      <c r="C8" s="51" t="s">
        <v>115</v>
      </c>
      <c r="D8" s="52" t="s">
        <v>115</v>
      </c>
      <c r="E8" s="53" t="s">
        <v>115</v>
      </c>
      <c r="F8" s="51" t="s">
        <v>115</v>
      </c>
      <c r="G8" s="53" t="s">
        <v>115</v>
      </c>
      <c r="H8" s="51" t="s">
        <v>115</v>
      </c>
      <c r="I8" s="53" t="s">
        <v>115</v>
      </c>
      <c r="J8" s="51" t="s">
        <v>115</v>
      </c>
      <c r="K8" s="53" t="s">
        <v>115</v>
      </c>
    </row>
    <row r="9" spans="1:11">
      <c r="A9" s="7" t="s">
        <v>14</v>
      </c>
      <c r="B9" s="54">
        <v>142326869</v>
      </c>
      <c r="C9" s="57">
        <v>57129</v>
      </c>
      <c r="D9" s="60">
        <f>B9+C9</f>
        <v>142383998</v>
      </c>
      <c r="E9" s="61">
        <v>13184314</v>
      </c>
      <c r="F9" s="66">
        <v>37979579</v>
      </c>
      <c r="G9" s="8">
        <v>46007383</v>
      </c>
      <c r="H9" s="15">
        <v>0</v>
      </c>
      <c r="I9" s="8">
        <f t="shared" ref="I9:I48" si="0">G9+H9</f>
        <v>46007383</v>
      </c>
      <c r="J9" s="61">
        <v>14530650</v>
      </c>
      <c r="K9" s="8">
        <f>+D9+E9+F9+I9+J9</f>
        <v>254085924</v>
      </c>
    </row>
    <row r="10" spans="1:11">
      <c r="A10" s="7" t="s">
        <v>15</v>
      </c>
      <c r="B10" s="54">
        <v>41074701</v>
      </c>
      <c r="C10" s="14">
        <v>0</v>
      </c>
      <c r="D10" s="60">
        <f t="shared" ref="D10:D12" si="1">B10+C10</f>
        <v>41074701</v>
      </c>
      <c r="E10" s="60">
        <v>18141112</v>
      </c>
      <c r="F10" s="67">
        <v>1045639</v>
      </c>
      <c r="G10" s="8">
        <v>8722458</v>
      </c>
      <c r="H10" s="14">
        <v>0</v>
      </c>
      <c r="I10" s="8">
        <f t="shared" si="0"/>
        <v>8722458</v>
      </c>
      <c r="J10" s="17">
        <v>0</v>
      </c>
      <c r="K10" s="8">
        <f>+D10+E10+F10+I10+J10</f>
        <v>68983910</v>
      </c>
    </row>
    <row r="11" spans="1:11">
      <c r="A11" s="7" t="s">
        <v>16</v>
      </c>
      <c r="B11" s="54">
        <v>1417378</v>
      </c>
      <c r="C11" s="14">
        <v>0</v>
      </c>
      <c r="D11" s="60">
        <f t="shared" si="1"/>
        <v>1417378</v>
      </c>
      <c r="E11" s="60">
        <v>33821811</v>
      </c>
      <c r="F11" s="21">
        <v>0</v>
      </c>
      <c r="G11" s="8">
        <v>573477</v>
      </c>
      <c r="H11" s="14">
        <v>0</v>
      </c>
      <c r="I11" s="8">
        <f t="shared" si="0"/>
        <v>573477</v>
      </c>
      <c r="J11" s="17">
        <v>0</v>
      </c>
      <c r="K11" s="8">
        <f t="shared" ref="K11:K48" si="2">+D11+E11+F11+I11+J11</f>
        <v>35812666</v>
      </c>
    </row>
    <row r="12" spans="1:11">
      <c r="A12" s="7" t="s">
        <v>17</v>
      </c>
      <c r="B12" s="54">
        <v>46405004</v>
      </c>
      <c r="C12" s="57">
        <v>2118943</v>
      </c>
      <c r="D12" s="60">
        <f t="shared" si="1"/>
        <v>48523947</v>
      </c>
      <c r="E12" s="60">
        <v>142860592</v>
      </c>
      <c r="F12" s="67">
        <v>31962395</v>
      </c>
      <c r="G12" s="8">
        <v>12923367</v>
      </c>
      <c r="H12" s="14">
        <v>0</v>
      </c>
      <c r="I12" s="8">
        <f t="shared" si="0"/>
        <v>12923367</v>
      </c>
      <c r="J12" s="60">
        <v>5717</v>
      </c>
      <c r="K12" s="8">
        <f t="shared" si="2"/>
        <v>236276018</v>
      </c>
    </row>
    <row r="13" spans="1:11">
      <c r="A13" s="7" t="s">
        <v>18</v>
      </c>
      <c r="B13" s="20">
        <v>0</v>
      </c>
      <c r="C13" s="16">
        <v>0</v>
      </c>
      <c r="D13" s="14">
        <v>0</v>
      </c>
      <c r="E13" s="62">
        <v>79052348</v>
      </c>
      <c r="F13" s="62">
        <v>870765</v>
      </c>
      <c r="G13" s="8">
        <v>2244812</v>
      </c>
      <c r="H13" s="14">
        <v>0</v>
      </c>
      <c r="I13" s="8">
        <f t="shared" si="0"/>
        <v>2244812</v>
      </c>
      <c r="J13" s="19">
        <v>0</v>
      </c>
      <c r="K13" s="8">
        <f t="shared" si="2"/>
        <v>82167925</v>
      </c>
    </row>
    <row r="14" spans="1:11">
      <c r="A14" s="9" t="s">
        <v>19</v>
      </c>
      <c r="B14" s="55">
        <v>3269888</v>
      </c>
      <c r="C14" s="15">
        <v>0</v>
      </c>
      <c r="D14" s="61">
        <f>B14+C14</f>
        <v>3269888</v>
      </c>
      <c r="E14" s="63">
        <v>21842514</v>
      </c>
      <c r="F14" s="61">
        <v>2144786</v>
      </c>
      <c r="G14" s="63">
        <v>5151141</v>
      </c>
      <c r="H14" s="15">
        <v>0</v>
      </c>
      <c r="I14" s="61">
        <f t="shared" si="0"/>
        <v>5151141</v>
      </c>
      <c r="J14" s="18">
        <v>0</v>
      </c>
      <c r="K14" s="63">
        <f t="shared" si="2"/>
        <v>32408329</v>
      </c>
    </row>
    <row r="15" spans="1:11">
      <c r="A15" s="7" t="s">
        <v>20</v>
      </c>
      <c r="B15" s="54">
        <v>27828805</v>
      </c>
      <c r="C15" s="57">
        <v>6578</v>
      </c>
      <c r="D15" s="60">
        <f t="shared" ref="D15:D43" si="3">B15+C15</f>
        <v>27835383</v>
      </c>
      <c r="E15" s="8">
        <v>28968247</v>
      </c>
      <c r="F15" s="60">
        <v>4435354</v>
      </c>
      <c r="G15" s="8">
        <v>16012623</v>
      </c>
      <c r="H15" s="14">
        <v>0</v>
      </c>
      <c r="I15" s="60">
        <f t="shared" si="0"/>
        <v>16012623</v>
      </c>
      <c r="J15" s="17">
        <v>0</v>
      </c>
      <c r="K15" s="8">
        <f t="shared" si="2"/>
        <v>77251607</v>
      </c>
    </row>
    <row r="16" spans="1:11">
      <c r="A16" s="7" t="s">
        <v>21</v>
      </c>
      <c r="B16" s="54">
        <v>14294698</v>
      </c>
      <c r="C16" s="57">
        <v>4900</v>
      </c>
      <c r="D16" s="60">
        <f t="shared" si="3"/>
        <v>14299598</v>
      </c>
      <c r="E16" s="8">
        <v>13338502</v>
      </c>
      <c r="F16" s="60">
        <v>1625961</v>
      </c>
      <c r="G16" s="8">
        <v>7512466</v>
      </c>
      <c r="H16" s="14">
        <v>0</v>
      </c>
      <c r="I16" s="60">
        <f t="shared" si="0"/>
        <v>7512466</v>
      </c>
      <c r="J16" s="17">
        <v>0</v>
      </c>
      <c r="K16" s="8">
        <f t="shared" si="2"/>
        <v>36776527</v>
      </c>
    </row>
    <row r="17" spans="1:11">
      <c r="A17" s="7" t="s">
        <v>22</v>
      </c>
      <c r="B17" s="54">
        <v>29552734</v>
      </c>
      <c r="C17" s="57">
        <v>437606</v>
      </c>
      <c r="D17" s="60">
        <f t="shared" si="3"/>
        <v>29990340</v>
      </c>
      <c r="E17" s="8">
        <v>48969742</v>
      </c>
      <c r="F17" s="60">
        <v>31195192</v>
      </c>
      <c r="G17" s="8">
        <v>6242782</v>
      </c>
      <c r="H17" s="14">
        <v>0</v>
      </c>
      <c r="I17" s="60">
        <f t="shared" si="0"/>
        <v>6242782</v>
      </c>
      <c r="J17" s="17">
        <v>0</v>
      </c>
      <c r="K17" s="8">
        <f t="shared" si="2"/>
        <v>116398056</v>
      </c>
    </row>
    <row r="18" spans="1:11">
      <c r="A18" s="10" t="s">
        <v>23</v>
      </c>
      <c r="B18" s="56">
        <v>1047299098</v>
      </c>
      <c r="C18" s="59">
        <v>13855375</v>
      </c>
      <c r="D18" s="62">
        <f t="shared" si="3"/>
        <v>1061154473</v>
      </c>
      <c r="E18" s="64">
        <v>169316583</v>
      </c>
      <c r="F18" s="62">
        <v>18692391</v>
      </c>
      <c r="G18" s="64">
        <v>12355388</v>
      </c>
      <c r="H18" s="16">
        <v>0</v>
      </c>
      <c r="I18" s="62">
        <f t="shared" si="0"/>
        <v>12355388</v>
      </c>
      <c r="J18" s="19">
        <v>0</v>
      </c>
      <c r="K18" s="64">
        <f t="shared" si="2"/>
        <v>1261518835</v>
      </c>
    </row>
    <row r="19" spans="1:11">
      <c r="A19" s="7" t="s">
        <v>24</v>
      </c>
      <c r="B19" s="73">
        <v>324074323</v>
      </c>
      <c r="C19" s="57">
        <v>761512</v>
      </c>
      <c r="D19" s="61">
        <f>B19+C19</f>
        <v>324835835</v>
      </c>
      <c r="E19" s="8">
        <v>17261179</v>
      </c>
      <c r="F19" s="60">
        <v>60953371</v>
      </c>
      <c r="G19" s="8">
        <v>80937236</v>
      </c>
      <c r="H19" s="57">
        <v>9853</v>
      </c>
      <c r="I19" s="8">
        <f t="shared" si="0"/>
        <v>80947089</v>
      </c>
      <c r="J19" s="17">
        <v>0</v>
      </c>
      <c r="K19" s="8">
        <f t="shared" si="2"/>
        <v>483997474</v>
      </c>
    </row>
    <row r="20" spans="1:11">
      <c r="A20" s="7" t="s">
        <v>25</v>
      </c>
      <c r="B20" s="54">
        <v>127097597</v>
      </c>
      <c r="C20" s="57">
        <v>17523</v>
      </c>
      <c r="D20" s="60">
        <f t="shared" si="3"/>
        <v>127115120</v>
      </c>
      <c r="E20" s="8">
        <v>34823070</v>
      </c>
      <c r="F20" s="60">
        <v>13350374</v>
      </c>
      <c r="G20" s="8">
        <v>22895209</v>
      </c>
      <c r="H20" s="14">
        <v>0</v>
      </c>
      <c r="I20" s="8">
        <f t="shared" si="0"/>
        <v>22895209</v>
      </c>
      <c r="J20" s="17">
        <v>0</v>
      </c>
      <c r="K20" s="8">
        <f t="shared" si="2"/>
        <v>198183773</v>
      </c>
    </row>
    <row r="21" spans="1:11">
      <c r="A21" s="7" t="s">
        <v>26</v>
      </c>
      <c r="B21" s="54">
        <v>104946719</v>
      </c>
      <c r="C21" s="14">
        <v>0</v>
      </c>
      <c r="D21" s="60">
        <f t="shared" si="3"/>
        <v>104946719</v>
      </c>
      <c r="E21" s="65">
        <v>18688077</v>
      </c>
      <c r="F21" s="60">
        <v>88305751</v>
      </c>
      <c r="G21" s="8">
        <v>50868107</v>
      </c>
      <c r="H21" s="57">
        <v>166740</v>
      </c>
      <c r="I21" s="8">
        <f t="shared" si="0"/>
        <v>51034847</v>
      </c>
      <c r="J21" s="60">
        <v>9886668</v>
      </c>
      <c r="K21" s="8">
        <f t="shared" si="2"/>
        <v>272862062</v>
      </c>
    </row>
    <row r="22" spans="1:11">
      <c r="A22" s="7" t="s">
        <v>27</v>
      </c>
      <c r="B22" s="54">
        <v>68248192</v>
      </c>
      <c r="C22" s="57">
        <v>84879</v>
      </c>
      <c r="D22" s="60">
        <f t="shared" si="3"/>
        <v>68333071</v>
      </c>
      <c r="E22" s="8">
        <v>49370996</v>
      </c>
      <c r="F22" s="60">
        <v>8422425</v>
      </c>
      <c r="G22" s="8">
        <v>21481059</v>
      </c>
      <c r="H22" s="14">
        <v>0</v>
      </c>
      <c r="I22" s="8">
        <f t="shared" si="0"/>
        <v>21481059</v>
      </c>
      <c r="J22" s="17">
        <v>0</v>
      </c>
      <c r="K22" s="8">
        <f t="shared" si="2"/>
        <v>147607551</v>
      </c>
    </row>
    <row r="23" spans="1:11">
      <c r="A23" s="7" t="s">
        <v>28</v>
      </c>
      <c r="B23" s="54">
        <v>5904291</v>
      </c>
      <c r="C23" s="14">
        <v>0</v>
      </c>
      <c r="D23" s="62">
        <f t="shared" si="3"/>
        <v>5904291</v>
      </c>
      <c r="E23" s="8">
        <v>6534220</v>
      </c>
      <c r="F23" s="60">
        <v>333530</v>
      </c>
      <c r="G23" s="8">
        <v>3216004</v>
      </c>
      <c r="H23" s="14">
        <v>0</v>
      </c>
      <c r="I23" s="8">
        <f t="shared" si="0"/>
        <v>3216004</v>
      </c>
      <c r="J23" s="17">
        <v>0</v>
      </c>
      <c r="K23" s="8">
        <f t="shared" si="2"/>
        <v>15988045</v>
      </c>
    </row>
    <row r="24" spans="1:11">
      <c r="A24" s="9" t="s">
        <v>29</v>
      </c>
      <c r="B24" s="55">
        <v>42797525</v>
      </c>
      <c r="C24" s="15">
        <v>0</v>
      </c>
      <c r="D24" s="61">
        <f>B24+C24</f>
        <v>42797525</v>
      </c>
      <c r="E24" s="63">
        <v>51172583</v>
      </c>
      <c r="F24" s="61">
        <v>1586117</v>
      </c>
      <c r="G24" s="63">
        <v>24301134</v>
      </c>
      <c r="H24" s="58">
        <v>1000</v>
      </c>
      <c r="I24" s="61">
        <f t="shared" si="0"/>
        <v>24302134</v>
      </c>
      <c r="J24" s="18">
        <v>0</v>
      </c>
      <c r="K24" s="63">
        <f t="shared" si="2"/>
        <v>119858359</v>
      </c>
    </row>
    <row r="25" spans="1:11">
      <c r="A25" s="7" t="s">
        <v>30</v>
      </c>
      <c r="B25" s="54">
        <v>35482552</v>
      </c>
      <c r="C25" s="57">
        <v>426254</v>
      </c>
      <c r="D25" s="60">
        <f t="shared" si="3"/>
        <v>35908806</v>
      </c>
      <c r="E25" s="8">
        <v>10247073</v>
      </c>
      <c r="F25" s="60">
        <v>3466125</v>
      </c>
      <c r="G25" s="8">
        <v>9415333</v>
      </c>
      <c r="H25" s="14">
        <v>0</v>
      </c>
      <c r="I25" s="60">
        <f t="shared" si="0"/>
        <v>9415333</v>
      </c>
      <c r="J25" s="60">
        <v>1124546</v>
      </c>
      <c r="K25" s="8">
        <f t="shared" si="2"/>
        <v>60161883</v>
      </c>
    </row>
    <row r="26" spans="1:11">
      <c r="A26" s="7" t="s">
        <v>31</v>
      </c>
      <c r="B26" s="54">
        <v>529892851</v>
      </c>
      <c r="C26" s="57">
        <v>10042321</v>
      </c>
      <c r="D26" s="60">
        <f t="shared" si="3"/>
        <v>539935172</v>
      </c>
      <c r="E26" s="8">
        <v>12765479</v>
      </c>
      <c r="F26" s="60">
        <v>32929437</v>
      </c>
      <c r="G26" s="8">
        <v>49843490</v>
      </c>
      <c r="H26" s="14">
        <v>0</v>
      </c>
      <c r="I26" s="60">
        <f t="shared" si="0"/>
        <v>49843490</v>
      </c>
      <c r="J26" s="60">
        <v>1167436</v>
      </c>
      <c r="K26" s="8">
        <f t="shared" si="2"/>
        <v>636641014</v>
      </c>
    </row>
    <row r="27" spans="1:11">
      <c r="A27" s="7" t="s">
        <v>32</v>
      </c>
      <c r="B27" s="54">
        <v>113427609</v>
      </c>
      <c r="C27" s="57">
        <v>6152961</v>
      </c>
      <c r="D27" s="60">
        <f t="shared" si="3"/>
        <v>119580570</v>
      </c>
      <c r="E27" s="8">
        <v>19224927</v>
      </c>
      <c r="F27" s="60">
        <v>24442412</v>
      </c>
      <c r="G27" s="8">
        <v>24374091</v>
      </c>
      <c r="H27" s="14">
        <v>0</v>
      </c>
      <c r="I27" s="60">
        <f t="shared" si="0"/>
        <v>24374091</v>
      </c>
      <c r="J27" s="60">
        <v>13267240</v>
      </c>
      <c r="K27" s="8">
        <f t="shared" si="2"/>
        <v>200889240</v>
      </c>
    </row>
    <row r="28" spans="1:11">
      <c r="A28" s="10" t="s">
        <v>33</v>
      </c>
      <c r="B28" s="56">
        <v>21734210</v>
      </c>
      <c r="C28" s="16">
        <v>0</v>
      </c>
      <c r="D28" s="62">
        <f t="shared" si="3"/>
        <v>21734210</v>
      </c>
      <c r="E28" s="64">
        <v>19943729</v>
      </c>
      <c r="F28" s="19">
        <v>0</v>
      </c>
      <c r="G28" s="64">
        <v>9850325</v>
      </c>
      <c r="H28" s="16">
        <v>0</v>
      </c>
      <c r="I28" s="62">
        <f t="shared" si="0"/>
        <v>9850325</v>
      </c>
      <c r="J28" s="19">
        <v>0</v>
      </c>
      <c r="K28" s="64">
        <f t="shared" si="2"/>
        <v>51528264</v>
      </c>
    </row>
    <row r="29" spans="1:11">
      <c r="A29" s="7" t="s">
        <v>34</v>
      </c>
      <c r="B29" s="54">
        <v>10677967</v>
      </c>
      <c r="C29" s="57">
        <v>3503</v>
      </c>
      <c r="D29" s="61">
        <f>B29+C29</f>
        <v>10681470</v>
      </c>
      <c r="E29" s="8">
        <v>5328845</v>
      </c>
      <c r="F29" s="60">
        <v>1503311</v>
      </c>
      <c r="G29" s="8">
        <v>5161232</v>
      </c>
      <c r="H29" s="14">
        <v>0</v>
      </c>
      <c r="I29" s="8">
        <f t="shared" si="0"/>
        <v>5161232</v>
      </c>
      <c r="J29" s="17">
        <v>0</v>
      </c>
      <c r="K29" s="8">
        <f t="shared" si="2"/>
        <v>22674858</v>
      </c>
    </row>
    <row r="30" spans="1:11">
      <c r="A30" s="7" t="s">
        <v>35</v>
      </c>
      <c r="B30" s="54">
        <v>1152516</v>
      </c>
      <c r="C30" s="14">
        <v>0</v>
      </c>
      <c r="D30" s="60">
        <f t="shared" si="3"/>
        <v>1152516</v>
      </c>
      <c r="E30" s="8">
        <v>22909859</v>
      </c>
      <c r="F30" s="17">
        <v>0</v>
      </c>
      <c r="G30" s="8">
        <v>4005894</v>
      </c>
      <c r="H30" s="14">
        <v>0</v>
      </c>
      <c r="I30" s="8">
        <f t="shared" si="0"/>
        <v>4005894</v>
      </c>
      <c r="J30" s="17">
        <v>0</v>
      </c>
      <c r="K30" s="8">
        <f t="shared" si="2"/>
        <v>28068269</v>
      </c>
    </row>
    <row r="31" spans="1:11">
      <c r="A31" s="7" t="s">
        <v>36</v>
      </c>
      <c r="B31" s="54">
        <v>533571022</v>
      </c>
      <c r="C31" s="57">
        <v>8621</v>
      </c>
      <c r="D31" s="60">
        <f t="shared" si="3"/>
        <v>533579643</v>
      </c>
      <c r="E31" s="8">
        <v>15586928</v>
      </c>
      <c r="F31" s="60">
        <v>3101753</v>
      </c>
      <c r="G31" s="8">
        <v>76460221</v>
      </c>
      <c r="H31" s="14">
        <v>0</v>
      </c>
      <c r="I31" s="8">
        <f t="shared" si="0"/>
        <v>76460221</v>
      </c>
      <c r="J31" s="60">
        <v>12746555</v>
      </c>
      <c r="K31" s="8">
        <f t="shared" si="2"/>
        <v>641475100</v>
      </c>
    </row>
    <row r="32" spans="1:11">
      <c r="A32" s="7" t="s">
        <v>37</v>
      </c>
      <c r="B32" s="54">
        <v>56288535</v>
      </c>
      <c r="C32" s="14">
        <v>0</v>
      </c>
      <c r="D32" s="60">
        <f t="shared" si="3"/>
        <v>56288535</v>
      </c>
      <c r="E32" s="8">
        <v>57519676</v>
      </c>
      <c r="F32" s="60">
        <v>10932571</v>
      </c>
      <c r="G32" s="8">
        <v>22135323</v>
      </c>
      <c r="H32" s="57">
        <v>9503</v>
      </c>
      <c r="I32" s="8">
        <f t="shared" si="0"/>
        <v>22144826</v>
      </c>
      <c r="J32" s="17">
        <v>0</v>
      </c>
      <c r="K32" s="8">
        <f t="shared" si="2"/>
        <v>146885608</v>
      </c>
    </row>
    <row r="33" spans="1:11">
      <c r="A33" s="7" t="s">
        <v>38</v>
      </c>
      <c r="B33" s="54">
        <v>50154918</v>
      </c>
      <c r="C33" s="57">
        <v>85600</v>
      </c>
      <c r="D33" s="62">
        <f t="shared" si="3"/>
        <v>50240518</v>
      </c>
      <c r="E33" s="8">
        <v>15174753</v>
      </c>
      <c r="F33" s="60">
        <v>15665780</v>
      </c>
      <c r="G33" s="8">
        <v>35422880</v>
      </c>
      <c r="H33" s="14">
        <v>0</v>
      </c>
      <c r="I33" s="8">
        <f t="shared" si="0"/>
        <v>35422880</v>
      </c>
      <c r="J33" s="17">
        <v>0</v>
      </c>
      <c r="K33" s="8">
        <f t="shared" si="2"/>
        <v>116503931</v>
      </c>
    </row>
    <row r="34" spans="1:11">
      <c r="A34" s="9" t="s">
        <v>39</v>
      </c>
      <c r="B34" s="55">
        <v>86133486</v>
      </c>
      <c r="C34" s="58">
        <v>37747</v>
      </c>
      <c r="D34" s="61">
        <f>B34+C34</f>
        <v>86171233</v>
      </c>
      <c r="E34" s="63">
        <v>72943152</v>
      </c>
      <c r="F34" s="61">
        <v>52790491</v>
      </c>
      <c r="G34" s="63">
        <v>86531961</v>
      </c>
      <c r="H34" s="22">
        <v>0</v>
      </c>
      <c r="I34" s="61">
        <f t="shared" si="0"/>
        <v>86531961</v>
      </c>
      <c r="J34" s="61">
        <v>1292072</v>
      </c>
      <c r="K34" s="63">
        <f t="shared" si="2"/>
        <v>299728909</v>
      </c>
    </row>
    <row r="35" spans="1:11">
      <c r="A35" s="7" t="s">
        <v>40</v>
      </c>
      <c r="B35" s="54">
        <v>58959179</v>
      </c>
      <c r="C35" s="57">
        <v>78500</v>
      </c>
      <c r="D35" s="60">
        <f t="shared" si="3"/>
        <v>59037679</v>
      </c>
      <c r="E35" s="8">
        <v>192063</v>
      </c>
      <c r="F35" s="60">
        <v>1133643</v>
      </c>
      <c r="G35" s="8">
        <v>10755812</v>
      </c>
      <c r="H35" s="14">
        <v>0</v>
      </c>
      <c r="I35" s="60">
        <f t="shared" si="0"/>
        <v>10755812</v>
      </c>
      <c r="J35" s="17">
        <v>0</v>
      </c>
      <c r="K35" s="8">
        <f t="shared" si="2"/>
        <v>71119197</v>
      </c>
    </row>
    <row r="36" spans="1:11">
      <c r="A36" s="7" t="s">
        <v>41</v>
      </c>
      <c r="B36" s="54">
        <v>97246456</v>
      </c>
      <c r="C36" s="57">
        <v>11500</v>
      </c>
      <c r="D36" s="60">
        <f t="shared" si="3"/>
        <v>97257956</v>
      </c>
      <c r="E36" s="8">
        <v>12376764</v>
      </c>
      <c r="F36" s="60">
        <v>339377</v>
      </c>
      <c r="G36" s="8">
        <v>19298809</v>
      </c>
      <c r="H36" s="14">
        <v>0</v>
      </c>
      <c r="I36" s="60">
        <f t="shared" si="0"/>
        <v>19298809</v>
      </c>
      <c r="J36" s="17">
        <v>0</v>
      </c>
      <c r="K36" s="8">
        <f t="shared" si="2"/>
        <v>129272906</v>
      </c>
    </row>
    <row r="37" spans="1:11">
      <c r="A37" s="7" t="s">
        <v>42</v>
      </c>
      <c r="B37" s="54">
        <v>91775471</v>
      </c>
      <c r="C37" s="57">
        <v>2599556</v>
      </c>
      <c r="D37" s="60">
        <f t="shared" si="3"/>
        <v>94375027</v>
      </c>
      <c r="E37" s="8">
        <v>75901682</v>
      </c>
      <c r="F37" s="60">
        <v>6097896</v>
      </c>
      <c r="G37" s="8">
        <v>91760837</v>
      </c>
      <c r="H37" s="14">
        <v>0</v>
      </c>
      <c r="I37" s="60">
        <f t="shared" si="0"/>
        <v>91760837</v>
      </c>
      <c r="J37" s="60">
        <v>50521195</v>
      </c>
      <c r="K37" s="8">
        <f t="shared" si="2"/>
        <v>318656637</v>
      </c>
    </row>
    <row r="38" spans="1:11">
      <c r="A38" s="10" t="s">
        <v>43</v>
      </c>
      <c r="B38" s="56">
        <v>35236505</v>
      </c>
      <c r="C38" s="59">
        <v>7712400</v>
      </c>
      <c r="D38" s="62">
        <f t="shared" si="3"/>
        <v>42948905</v>
      </c>
      <c r="E38" s="64">
        <v>22125708</v>
      </c>
      <c r="F38" s="62">
        <v>4493557</v>
      </c>
      <c r="G38" s="64">
        <v>4302084</v>
      </c>
      <c r="H38" s="16">
        <v>0</v>
      </c>
      <c r="I38" s="62">
        <f t="shared" si="0"/>
        <v>4302084</v>
      </c>
      <c r="J38" s="62">
        <v>712800</v>
      </c>
      <c r="K38" s="56">
        <f t="shared" si="2"/>
        <v>74583054</v>
      </c>
    </row>
    <row r="39" spans="1:11">
      <c r="A39" s="1" t="s">
        <v>44</v>
      </c>
      <c r="B39" s="54">
        <v>39057020</v>
      </c>
      <c r="C39" s="57">
        <v>44408</v>
      </c>
      <c r="D39" s="61">
        <f>B39+C39</f>
        <v>39101428</v>
      </c>
      <c r="E39" s="8">
        <v>48869608</v>
      </c>
      <c r="F39" s="60">
        <v>10689643</v>
      </c>
      <c r="G39" s="8">
        <v>14293317</v>
      </c>
      <c r="H39" s="57">
        <v>64500</v>
      </c>
      <c r="I39" s="8">
        <f t="shared" si="0"/>
        <v>14357817</v>
      </c>
      <c r="J39" s="17">
        <v>0</v>
      </c>
      <c r="K39" s="8">
        <f t="shared" si="2"/>
        <v>113018496</v>
      </c>
    </row>
    <row r="40" spans="1:11">
      <c r="A40" s="7" t="s">
        <v>45</v>
      </c>
      <c r="B40" s="54">
        <v>226492209</v>
      </c>
      <c r="C40" s="57">
        <v>126200</v>
      </c>
      <c r="D40" s="60">
        <f t="shared" si="3"/>
        <v>226618409</v>
      </c>
      <c r="E40" s="8">
        <v>15568046</v>
      </c>
      <c r="F40" s="60">
        <v>69614180</v>
      </c>
      <c r="G40" s="8">
        <v>158298794</v>
      </c>
      <c r="H40" s="14">
        <v>0</v>
      </c>
      <c r="I40" s="8">
        <f t="shared" si="0"/>
        <v>158298794</v>
      </c>
      <c r="J40" s="17">
        <v>0</v>
      </c>
      <c r="K40" s="8">
        <f t="shared" si="2"/>
        <v>470099429</v>
      </c>
    </row>
    <row r="41" spans="1:11">
      <c r="A41" s="7" t="s">
        <v>46</v>
      </c>
      <c r="B41" s="54">
        <v>14744443</v>
      </c>
      <c r="C41" s="57">
        <v>13574</v>
      </c>
      <c r="D41" s="60">
        <f t="shared" si="3"/>
        <v>14758017</v>
      </c>
      <c r="E41" s="8">
        <v>27901494</v>
      </c>
      <c r="F41" s="60">
        <v>11663829</v>
      </c>
      <c r="G41" s="8">
        <v>55052028</v>
      </c>
      <c r="H41" s="14">
        <v>0</v>
      </c>
      <c r="I41" s="8">
        <f t="shared" si="0"/>
        <v>55052028</v>
      </c>
      <c r="J41" s="17">
        <v>0</v>
      </c>
      <c r="K41" s="8">
        <f t="shared" si="2"/>
        <v>109375368</v>
      </c>
    </row>
    <row r="42" spans="1:11">
      <c r="A42" s="7" t="s">
        <v>47</v>
      </c>
      <c r="B42" s="54">
        <v>299925904</v>
      </c>
      <c r="C42" s="57">
        <v>5695996</v>
      </c>
      <c r="D42" s="60">
        <f t="shared" si="3"/>
        <v>305621900</v>
      </c>
      <c r="E42" s="8">
        <v>7216172</v>
      </c>
      <c r="F42" s="60">
        <v>82902908</v>
      </c>
      <c r="G42" s="8">
        <v>139634054</v>
      </c>
      <c r="H42" s="14">
        <v>0</v>
      </c>
      <c r="I42" s="8">
        <f t="shared" si="0"/>
        <v>139634054</v>
      </c>
      <c r="J42" s="60">
        <v>4071341</v>
      </c>
      <c r="K42" s="8">
        <f t="shared" si="2"/>
        <v>539446375</v>
      </c>
    </row>
    <row r="43" spans="1:11">
      <c r="A43" s="1" t="s">
        <v>48</v>
      </c>
      <c r="B43" s="54">
        <v>54970653</v>
      </c>
      <c r="C43" s="57">
        <v>33010</v>
      </c>
      <c r="D43" s="62">
        <f t="shared" si="3"/>
        <v>55003663</v>
      </c>
      <c r="E43" s="8">
        <v>34974407</v>
      </c>
      <c r="F43" s="60">
        <v>12920119</v>
      </c>
      <c r="G43" s="8">
        <v>29543964</v>
      </c>
      <c r="H43" s="14">
        <v>0</v>
      </c>
      <c r="I43" s="8">
        <f t="shared" si="0"/>
        <v>29543964</v>
      </c>
      <c r="J43" s="17">
        <v>0</v>
      </c>
      <c r="K43" s="56">
        <f t="shared" si="2"/>
        <v>132442153</v>
      </c>
    </row>
    <row r="44" spans="1:11">
      <c r="A44" s="9" t="s">
        <v>49</v>
      </c>
      <c r="B44" s="55">
        <v>501457368</v>
      </c>
      <c r="C44" s="58">
        <v>405118</v>
      </c>
      <c r="D44" s="61">
        <f>B44+C44</f>
        <v>501862486</v>
      </c>
      <c r="E44" s="63">
        <v>36388235</v>
      </c>
      <c r="F44" s="61">
        <v>64092423</v>
      </c>
      <c r="G44" s="63">
        <v>61976794</v>
      </c>
      <c r="H44" s="15">
        <v>0</v>
      </c>
      <c r="I44" s="63">
        <f t="shared" si="0"/>
        <v>61976794</v>
      </c>
      <c r="J44" s="61">
        <v>37444106</v>
      </c>
      <c r="K44" s="8">
        <f t="shared" si="2"/>
        <v>701764044</v>
      </c>
    </row>
    <row r="45" spans="1:11">
      <c r="A45" s="7" t="s">
        <v>50</v>
      </c>
      <c r="B45" s="54">
        <v>9119984</v>
      </c>
      <c r="C45" s="57">
        <v>90333</v>
      </c>
      <c r="D45" s="60">
        <f>B45+C45</f>
        <v>9210317</v>
      </c>
      <c r="E45" s="8">
        <v>7076532</v>
      </c>
      <c r="F45" s="60">
        <v>703977</v>
      </c>
      <c r="G45" s="8">
        <v>4762267</v>
      </c>
      <c r="H45" s="14">
        <v>0</v>
      </c>
      <c r="I45" s="8">
        <f t="shared" si="0"/>
        <v>4762267</v>
      </c>
      <c r="J45" s="17">
        <v>0</v>
      </c>
      <c r="K45" s="8">
        <f t="shared" si="2"/>
        <v>21753093</v>
      </c>
    </row>
    <row r="46" spans="1:11">
      <c r="A46" s="7" t="s">
        <v>51</v>
      </c>
      <c r="B46" s="54">
        <v>24240319</v>
      </c>
      <c r="C46" s="14">
        <v>0</v>
      </c>
      <c r="D46" s="60">
        <f>B46+C46</f>
        <v>24240319</v>
      </c>
      <c r="E46" s="23">
        <v>0</v>
      </c>
      <c r="F46" s="17">
        <v>0</v>
      </c>
      <c r="G46" s="8">
        <v>3615509</v>
      </c>
      <c r="H46" s="14">
        <v>0</v>
      </c>
      <c r="I46" s="8">
        <f t="shared" si="0"/>
        <v>3615509</v>
      </c>
      <c r="J46" s="17">
        <v>0</v>
      </c>
      <c r="K46" s="8">
        <f t="shared" si="2"/>
        <v>27855828</v>
      </c>
    </row>
    <row r="47" spans="1:11">
      <c r="A47" s="7" t="s">
        <v>52</v>
      </c>
      <c r="B47" s="54">
        <v>48092354</v>
      </c>
      <c r="C47" s="14">
        <v>0</v>
      </c>
      <c r="D47" s="60">
        <f>B47+C47</f>
        <v>48092354</v>
      </c>
      <c r="E47" s="8">
        <v>28440407</v>
      </c>
      <c r="F47" s="60">
        <v>21308865</v>
      </c>
      <c r="G47" s="8">
        <v>14972818</v>
      </c>
      <c r="H47" s="14">
        <v>0</v>
      </c>
      <c r="I47" s="8">
        <f t="shared" si="0"/>
        <v>14972818</v>
      </c>
      <c r="J47" s="17">
        <v>0</v>
      </c>
      <c r="K47" s="8">
        <f t="shared" si="2"/>
        <v>112814444</v>
      </c>
    </row>
    <row r="48" spans="1:11">
      <c r="A48" s="7" t="s">
        <v>53</v>
      </c>
      <c r="B48" s="54">
        <v>7150032</v>
      </c>
      <c r="C48" s="14">
        <v>0</v>
      </c>
      <c r="D48" s="60">
        <f>B48+C48</f>
        <v>7150032</v>
      </c>
      <c r="E48" s="8">
        <v>17874645</v>
      </c>
      <c r="F48" s="60">
        <v>4113352</v>
      </c>
      <c r="G48" s="8">
        <v>5009890</v>
      </c>
      <c r="H48" s="14">
        <v>0</v>
      </c>
      <c r="I48" s="8">
        <f t="shared" si="0"/>
        <v>5009890</v>
      </c>
      <c r="J48" s="17">
        <v>0</v>
      </c>
      <c r="K48" s="8">
        <f t="shared" si="2"/>
        <v>34147919</v>
      </c>
    </row>
    <row r="49" spans="1:11">
      <c r="A49" s="7"/>
      <c r="B49" s="8"/>
      <c r="C49" s="8"/>
      <c r="D49" s="8"/>
      <c r="E49" s="8"/>
      <c r="F49" s="8" t="s">
        <v>121</v>
      </c>
      <c r="G49" s="8"/>
      <c r="H49" s="8"/>
      <c r="I49" s="8"/>
      <c r="J49" s="8"/>
      <c r="K49" s="8"/>
    </row>
    <row r="50" spans="1:11">
      <c r="A50" s="4"/>
      <c r="B50" s="29"/>
      <c r="C50" s="30"/>
      <c r="D50" s="31"/>
      <c r="E50" s="32" t="s">
        <v>0</v>
      </c>
      <c r="F50" s="33" t="s">
        <v>1</v>
      </c>
      <c r="G50" s="30"/>
      <c r="H50" s="30"/>
      <c r="I50" s="30"/>
      <c r="J50" s="34" t="s">
        <v>2</v>
      </c>
      <c r="K50" s="35"/>
    </row>
    <row r="51" spans="1:11">
      <c r="A51" s="2"/>
      <c r="B51" s="36" t="s">
        <v>117</v>
      </c>
      <c r="C51" s="37"/>
      <c r="D51" s="38"/>
      <c r="E51" s="39" t="s">
        <v>3</v>
      </c>
      <c r="F51" s="40" t="s">
        <v>2</v>
      </c>
      <c r="G51" s="41" t="s">
        <v>4</v>
      </c>
      <c r="H51" s="42"/>
      <c r="I51" s="42"/>
      <c r="J51" s="40" t="s">
        <v>5</v>
      </c>
      <c r="K51" s="43" t="s">
        <v>10</v>
      </c>
    </row>
    <row r="52" spans="1:11">
      <c r="A52" s="2"/>
      <c r="B52" s="44"/>
      <c r="C52" s="45"/>
      <c r="D52" s="46"/>
      <c r="E52" s="39" t="s">
        <v>6</v>
      </c>
      <c r="F52" s="40" t="s">
        <v>7</v>
      </c>
      <c r="G52" s="45"/>
      <c r="H52" s="45"/>
      <c r="I52" s="45"/>
      <c r="J52" s="40" t="s">
        <v>7</v>
      </c>
      <c r="K52" s="43" t="s">
        <v>116</v>
      </c>
    </row>
    <row r="53" spans="1:11">
      <c r="A53" s="2"/>
      <c r="B53" s="47" t="s">
        <v>8</v>
      </c>
      <c r="C53" s="34" t="s">
        <v>9</v>
      </c>
      <c r="D53" s="48" t="s">
        <v>10</v>
      </c>
      <c r="E53" s="47" t="s">
        <v>10</v>
      </c>
      <c r="F53" s="40" t="s">
        <v>10</v>
      </c>
      <c r="G53" s="39" t="s">
        <v>8</v>
      </c>
      <c r="H53" s="34" t="s">
        <v>9</v>
      </c>
      <c r="I53" s="39" t="s">
        <v>10</v>
      </c>
      <c r="J53" s="40" t="s">
        <v>10</v>
      </c>
      <c r="K53" s="39" t="s">
        <v>114</v>
      </c>
    </row>
    <row r="54" spans="1:11">
      <c r="A54" s="6" t="s">
        <v>11</v>
      </c>
      <c r="B54" s="47" t="s">
        <v>12</v>
      </c>
      <c r="C54" s="40" t="s">
        <v>12</v>
      </c>
      <c r="D54" s="48" t="s">
        <v>13</v>
      </c>
      <c r="E54" s="49" t="s">
        <v>124</v>
      </c>
      <c r="F54" s="40" t="s">
        <v>124</v>
      </c>
      <c r="G54" s="49" t="s">
        <v>12</v>
      </c>
      <c r="H54" s="40" t="s">
        <v>12</v>
      </c>
      <c r="I54" s="49" t="s">
        <v>13</v>
      </c>
      <c r="J54" s="40" t="s">
        <v>124</v>
      </c>
      <c r="K54" s="49" t="s">
        <v>12</v>
      </c>
    </row>
    <row r="55" spans="1:11">
      <c r="A55" s="5"/>
      <c r="B55" s="50" t="s">
        <v>115</v>
      </c>
      <c r="C55" s="51" t="s">
        <v>115</v>
      </c>
      <c r="D55" s="52" t="s">
        <v>115</v>
      </c>
      <c r="E55" s="53" t="s">
        <v>115</v>
      </c>
      <c r="F55" s="51" t="s">
        <v>115</v>
      </c>
      <c r="G55" s="53" t="s">
        <v>115</v>
      </c>
      <c r="H55" s="51" t="s">
        <v>115</v>
      </c>
      <c r="I55" s="53" t="s">
        <v>115</v>
      </c>
      <c r="J55" s="51" t="s">
        <v>115</v>
      </c>
      <c r="K55" s="53" t="s">
        <v>115</v>
      </c>
    </row>
    <row r="56" spans="1:11">
      <c r="A56" s="7" t="s">
        <v>54</v>
      </c>
      <c r="B56" s="54">
        <v>385661462</v>
      </c>
      <c r="C56" s="57">
        <v>837179</v>
      </c>
      <c r="D56" s="61">
        <f>B56+C56</f>
        <v>386498641</v>
      </c>
      <c r="E56" s="8">
        <v>2708351</v>
      </c>
      <c r="F56" s="60">
        <v>122302418</v>
      </c>
      <c r="G56" s="68">
        <v>255430143</v>
      </c>
      <c r="H56" s="21">
        <v>0</v>
      </c>
      <c r="I56" s="8">
        <f t="shared" ref="I56:I95" si="4">G56+H56</f>
        <v>255430143</v>
      </c>
      <c r="J56" s="72">
        <v>145607982</v>
      </c>
      <c r="K56" s="8">
        <f t="shared" ref="K56:K95" si="5">+D56+E56+F56+I56+J56</f>
        <v>912547535</v>
      </c>
    </row>
    <row r="57" spans="1:11">
      <c r="A57" s="7" t="s">
        <v>55</v>
      </c>
      <c r="B57" s="54">
        <v>105169298</v>
      </c>
      <c r="C57" s="57">
        <v>403031</v>
      </c>
      <c r="D57" s="60">
        <f t="shared" ref="D57:D90" si="6">B57+C57</f>
        <v>105572329</v>
      </c>
      <c r="E57" s="8">
        <v>25356334</v>
      </c>
      <c r="F57" s="60">
        <v>5563699</v>
      </c>
      <c r="G57" s="68">
        <v>19386062</v>
      </c>
      <c r="H57" s="21">
        <v>0</v>
      </c>
      <c r="I57" s="8">
        <f t="shared" si="4"/>
        <v>19386062</v>
      </c>
      <c r="J57" s="17">
        <v>0</v>
      </c>
      <c r="K57" s="8">
        <f t="shared" si="5"/>
        <v>155878424</v>
      </c>
    </row>
    <row r="58" spans="1:11">
      <c r="A58" s="1" t="s">
        <v>56</v>
      </c>
      <c r="B58" s="54">
        <v>67882793</v>
      </c>
      <c r="C58" s="57">
        <v>131009</v>
      </c>
      <c r="D58" s="60">
        <f t="shared" si="6"/>
        <v>68013802</v>
      </c>
      <c r="E58" s="8">
        <v>52155091</v>
      </c>
      <c r="F58" s="60">
        <v>8867529</v>
      </c>
      <c r="G58" s="68">
        <v>31019745</v>
      </c>
      <c r="H58" s="21">
        <v>0</v>
      </c>
      <c r="I58" s="8">
        <f t="shared" si="4"/>
        <v>31019745</v>
      </c>
      <c r="J58" s="60">
        <v>1071638</v>
      </c>
      <c r="K58" s="8">
        <f t="shared" si="5"/>
        <v>161127805</v>
      </c>
    </row>
    <row r="59" spans="1:11">
      <c r="A59" s="7" t="s">
        <v>57</v>
      </c>
      <c r="B59" s="54">
        <v>70514127</v>
      </c>
      <c r="C59" s="57">
        <v>27700</v>
      </c>
      <c r="D59" s="60">
        <f t="shared" si="6"/>
        <v>70541827</v>
      </c>
      <c r="E59" s="8">
        <v>49880454</v>
      </c>
      <c r="F59" s="60">
        <v>4267681</v>
      </c>
      <c r="G59" s="68">
        <v>19969678</v>
      </c>
      <c r="H59" s="21">
        <v>0</v>
      </c>
      <c r="I59" s="8">
        <f t="shared" si="4"/>
        <v>19969678</v>
      </c>
      <c r="J59" s="17">
        <v>0</v>
      </c>
      <c r="K59" s="8">
        <f t="shared" si="5"/>
        <v>144659640</v>
      </c>
    </row>
    <row r="60" spans="1:11">
      <c r="A60" s="7" t="s">
        <v>58</v>
      </c>
      <c r="B60" s="54">
        <v>136624254</v>
      </c>
      <c r="C60" s="57">
        <v>729300</v>
      </c>
      <c r="D60" s="62">
        <f t="shared" si="6"/>
        <v>137353554</v>
      </c>
      <c r="E60" s="23">
        <v>0</v>
      </c>
      <c r="F60" s="60">
        <v>35524922</v>
      </c>
      <c r="G60" s="68">
        <v>28503567</v>
      </c>
      <c r="H60" s="67">
        <v>8945</v>
      </c>
      <c r="I60" s="8">
        <f t="shared" si="4"/>
        <v>28512512</v>
      </c>
      <c r="J60" s="17">
        <v>0</v>
      </c>
      <c r="K60" s="56">
        <f t="shared" si="5"/>
        <v>201390988</v>
      </c>
    </row>
    <row r="61" spans="1:11">
      <c r="A61" s="9" t="s">
        <v>59</v>
      </c>
      <c r="B61" s="55">
        <v>37344089</v>
      </c>
      <c r="C61" s="58">
        <v>3527</v>
      </c>
      <c r="D61" s="61">
        <f>B61+C61</f>
        <v>37347616</v>
      </c>
      <c r="E61" s="63">
        <v>18050175</v>
      </c>
      <c r="F61" s="61">
        <v>4993021</v>
      </c>
      <c r="G61" s="69">
        <v>8058588</v>
      </c>
      <c r="H61" s="66">
        <v>11490</v>
      </c>
      <c r="I61" s="61">
        <f t="shared" si="4"/>
        <v>8070078</v>
      </c>
      <c r="J61" s="61">
        <v>382942</v>
      </c>
      <c r="K61" s="8">
        <f t="shared" si="5"/>
        <v>68843832</v>
      </c>
    </row>
    <row r="62" spans="1:11">
      <c r="A62" s="7" t="s">
        <v>60</v>
      </c>
      <c r="B62" s="54">
        <v>21928061</v>
      </c>
      <c r="C62" s="14">
        <v>0</v>
      </c>
      <c r="D62" s="60">
        <f t="shared" si="6"/>
        <v>21928061</v>
      </c>
      <c r="E62" s="8">
        <v>32892594</v>
      </c>
      <c r="F62" s="60">
        <v>1977996</v>
      </c>
      <c r="G62" s="68">
        <v>10274410</v>
      </c>
      <c r="H62" s="21">
        <v>0</v>
      </c>
      <c r="I62" s="60">
        <f t="shared" si="4"/>
        <v>10274410</v>
      </c>
      <c r="J62" s="17">
        <v>0</v>
      </c>
      <c r="K62" s="8">
        <f t="shared" si="5"/>
        <v>67073061</v>
      </c>
    </row>
    <row r="63" spans="1:11">
      <c r="A63" s="7" t="s">
        <v>61</v>
      </c>
      <c r="B63" s="54">
        <v>65159</v>
      </c>
      <c r="C63" s="14">
        <v>0</v>
      </c>
      <c r="D63" s="60">
        <f t="shared" si="6"/>
        <v>65159</v>
      </c>
      <c r="E63" s="8">
        <v>21133464</v>
      </c>
      <c r="F63" s="60">
        <v>183058</v>
      </c>
      <c r="G63" s="68">
        <v>3472545</v>
      </c>
      <c r="H63" s="21">
        <v>0</v>
      </c>
      <c r="I63" s="60">
        <f t="shared" si="4"/>
        <v>3472545</v>
      </c>
      <c r="J63" s="17">
        <v>0</v>
      </c>
      <c r="K63" s="8">
        <f t="shared" si="5"/>
        <v>24854226</v>
      </c>
    </row>
    <row r="64" spans="1:11">
      <c r="A64" s="7" t="s">
        <v>62</v>
      </c>
      <c r="B64" s="54">
        <v>138081461</v>
      </c>
      <c r="C64" s="57">
        <v>12210</v>
      </c>
      <c r="D64" s="60">
        <f t="shared" si="6"/>
        <v>138093671</v>
      </c>
      <c r="E64" s="8">
        <v>70198307</v>
      </c>
      <c r="F64" s="60">
        <v>46805548</v>
      </c>
      <c r="G64" s="68">
        <v>46786669</v>
      </c>
      <c r="H64" s="21">
        <v>0</v>
      </c>
      <c r="I64" s="60">
        <f t="shared" si="4"/>
        <v>46786669</v>
      </c>
      <c r="J64" s="60">
        <v>27086827</v>
      </c>
      <c r="K64" s="8">
        <f t="shared" si="5"/>
        <v>328971022</v>
      </c>
    </row>
    <row r="65" spans="1:11">
      <c r="A65" s="10" t="s">
        <v>63</v>
      </c>
      <c r="B65" s="56">
        <v>115717466</v>
      </c>
      <c r="C65" s="59">
        <v>3798320</v>
      </c>
      <c r="D65" s="62">
        <f t="shared" si="6"/>
        <v>119515786</v>
      </c>
      <c r="E65" s="64">
        <v>8225793</v>
      </c>
      <c r="F65" s="62">
        <v>3783069</v>
      </c>
      <c r="G65" s="70">
        <v>18901407</v>
      </c>
      <c r="H65" s="71">
        <v>3850</v>
      </c>
      <c r="I65" s="62">
        <f t="shared" si="4"/>
        <v>18905257</v>
      </c>
      <c r="J65" s="19">
        <v>0</v>
      </c>
      <c r="K65" s="56">
        <f t="shared" si="5"/>
        <v>150429905</v>
      </c>
    </row>
    <row r="66" spans="1:11">
      <c r="A66" s="7" t="s">
        <v>64</v>
      </c>
      <c r="B66" s="54">
        <v>129191214</v>
      </c>
      <c r="C66" s="57">
        <v>659055</v>
      </c>
      <c r="D66" s="61">
        <f>B66+C66</f>
        <v>129850269</v>
      </c>
      <c r="E66" s="8">
        <v>14213737</v>
      </c>
      <c r="F66" s="60">
        <v>75381977</v>
      </c>
      <c r="G66" s="68">
        <v>37123403</v>
      </c>
      <c r="H66" s="24">
        <v>0</v>
      </c>
      <c r="I66" s="8">
        <f t="shared" si="4"/>
        <v>37123403</v>
      </c>
      <c r="J66" s="60">
        <v>6997843</v>
      </c>
      <c r="K66" s="8">
        <f t="shared" si="5"/>
        <v>263567229</v>
      </c>
    </row>
    <row r="67" spans="1:11">
      <c r="A67" s="7" t="s">
        <v>65</v>
      </c>
      <c r="B67" s="54">
        <v>7147297</v>
      </c>
      <c r="C67" s="14">
        <v>0</v>
      </c>
      <c r="D67" s="60">
        <f t="shared" si="6"/>
        <v>7147297</v>
      </c>
      <c r="E67" s="8">
        <v>23423985</v>
      </c>
      <c r="F67" s="60">
        <v>714097</v>
      </c>
      <c r="G67" s="68">
        <v>3260207</v>
      </c>
      <c r="H67" s="21">
        <v>0</v>
      </c>
      <c r="I67" s="8">
        <f t="shared" si="4"/>
        <v>3260207</v>
      </c>
      <c r="J67" s="17">
        <v>0</v>
      </c>
      <c r="K67" s="8">
        <f t="shared" si="5"/>
        <v>34545586</v>
      </c>
    </row>
    <row r="68" spans="1:11">
      <c r="A68" s="7" t="s">
        <v>66</v>
      </c>
      <c r="B68" s="54">
        <v>47298322</v>
      </c>
      <c r="C68" s="57">
        <v>218378</v>
      </c>
      <c r="D68" s="60">
        <f t="shared" si="6"/>
        <v>47516700</v>
      </c>
      <c r="E68" s="8">
        <v>16156974</v>
      </c>
      <c r="F68" s="60">
        <v>10440174</v>
      </c>
      <c r="G68" s="68">
        <v>28627774</v>
      </c>
      <c r="H68" s="67">
        <v>50000</v>
      </c>
      <c r="I68" s="8">
        <f t="shared" si="4"/>
        <v>28677774</v>
      </c>
      <c r="J68" s="60">
        <v>537183</v>
      </c>
      <c r="K68" s="8">
        <f t="shared" si="5"/>
        <v>103328805</v>
      </c>
    </row>
    <row r="69" spans="1:11">
      <c r="A69" s="7" t="s">
        <v>67</v>
      </c>
      <c r="B69" s="54">
        <v>36819012</v>
      </c>
      <c r="C69" s="57">
        <v>1003491</v>
      </c>
      <c r="D69" s="60">
        <f t="shared" si="6"/>
        <v>37822503</v>
      </c>
      <c r="E69" s="8">
        <v>10328388</v>
      </c>
      <c r="F69" s="60">
        <v>9980497</v>
      </c>
      <c r="G69" s="68">
        <v>24093010</v>
      </c>
      <c r="H69" s="21">
        <v>0</v>
      </c>
      <c r="I69" s="8">
        <f t="shared" si="4"/>
        <v>24093010</v>
      </c>
      <c r="J69" s="17">
        <v>0</v>
      </c>
      <c r="K69" s="8">
        <f t="shared" si="5"/>
        <v>82224398</v>
      </c>
    </row>
    <row r="70" spans="1:11">
      <c r="A70" s="7" t="s">
        <v>68</v>
      </c>
      <c r="B70" s="54">
        <v>260809970</v>
      </c>
      <c r="C70" s="57">
        <v>3791</v>
      </c>
      <c r="D70" s="62">
        <f t="shared" si="6"/>
        <v>260813761</v>
      </c>
      <c r="E70" s="8">
        <v>39949745</v>
      </c>
      <c r="F70" s="60">
        <v>9632789</v>
      </c>
      <c r="G70" s="68">
        <v>23317310</v>
      </c>
      <c r="H70" s="21">
        <v>0</v>
      </c>
      <c r="I70" s="8">
        <f t="shared" si="4"/>
        <v>23317310</v>
      </c>
      <c r="J70" s="60">
        <v>8720794</v>
      </c>
      <c r="K70" s="56">
        <f t="shared" si="5"/>
        <v>342434399</v>
      </c>
    </row>
    <row r="71" spans="1:11">
      <c r="A71" s="9" t="s">
        <v>69</v>
      </c>
      <c r="B71" s="55">
        <v>96737894</v>
      </c>
      <c r="C71" s="58">
        <v>133530</v>
      </c>
      <c r="D71" s="61">
        <f>B71+C71</f>
        <v>96871424</v>
      </c>
      <c r="E71" s="63">
        <v>9956306</v>
      </c>
      <c r="F71" s="61">
        <v>5000000</v>
      </c>
      <c r="G71" s="69">
        <v>13435883</v>
      </c>
      <c r="H71" s="25">
        <v>0</v>
      </c>
      <c r="I71" s="61">
        <f t="shared" si="4"/>
        <v>13435883</v>
      </c>
      <c r="J71" s="18">
        <v>0</v>
      </c>
      <c r="K71" s="8">
        <f t="shared" si="5"/>
        <v>125263613</v>
      </c>
    </row>
    <row r="72" spans="1:11">
      <c r="A72" s="7" t="s">
        <v>70</v>
      </c>
      <c r="B72" s="54">
        <v>12329563</v>
      </c>
      <c r="C72" s="14">
        <v>0</v>
      </c>
      <c r="D72" s="60">
        <f t="shared" si="6"/>
        <v>12329563</v>
      </c>
      <c r="E72" s="8">
        <v>35448773</v>
      </c>
      <c r="F72" s="60">
        <v>1105592</v>
      </c>
      <c r="G72" s="68">
        <v>7244969</v>
      </c>
      <c r="H72" s="21">
        <v>0</v>
      </c>
      <c r="I72" s="60">
        <f t="shared" si="4"/>
        <v>7244969</v>
      </c>
      <c r="J72" s="17">
        <v>0</v>
      </c>
      <c r="K72" s="8">
        <f t="shared" si="5"/>
        <v>56128897</v>
      </c>
    </row>
    <row r="73" spans="1:11">
      <c r="A73" s="7" t="s">
        <v>71</v>
      </c>
      <c r="B73" s="54">
        <v>39528544</v>
      </c>
      <c r="C73" s="57">
        <v>7913</v>
      </c>
      <c r="D73" s="60">
        <f t="shared" si="6"/>
        <v>39536457</v>
      </c>
      <c r="E73" s="8">
        <v>7574696</v>
      </c>
      <c r="F73" s="60">
        <v>3061552</v>
      </c>
      <c r="G73" s="68">
        <v>10198504</v>
      </c>
      <c r="H73" s="21">
        <v>0</v>
      </c>
      <c r="I73" s="60">
        <f t="shared" si="4"/>
        <v>10198504</v>
      </c>
      <c r="J73" s="17">
        <v>0</v>
      </c>
      <c r="K73" s="8">
        <f t="shared" si="5"/>
        <v>60371209</v>
      </c>
    </row>
    <row r="74" spans="1:11">
      <c r="A74" s="7" t="s">
        <v>72</v>
      </c>
      <c r="B74" s="54">
        <v>104243211</v>
      </c>
      <c r="C74" s="57">
        <v>61520</v>
      </c>
      <c r="D74" s="60">
        <f t="shared" si="6"/>
        <v>104304731</v>
      </c>
      <c r="E74" s="8">
        <v>15041305</v>
      </c>
      <c r="F74" s="60">
        <v>4860964</v>
      </c>
      <c r="G74" s="68">
        <v>11700049</v>
      </c>
      <c r="H74" s="21">
        <v>0</v>
      </c>
      <c r="I74" s="60">
        <f t="shared" si="4"/>
        <v>11700049</v>
      </c>
      <c r="J74" s="17">
        <v>0</v>
      </c>
      <c r="K74" s="8">
        <f t="shared" si="5"/>
        <v>135907049</v>
      </c>
    </row>
    <row r="75" spans="1:11">
      <c r="A75" s="10" t="s">
        <v>73</v>
      </c>
      <c r="B75" s="56">
        <v>1720162522</v>
      </c>
      <c r="C75" s="59">
        <v>3402534</v>
      </c>
      <c r="D75" s="62">
        <f t="shared" si="6"/>
        <v>1723565056</v>
      </c>
      <c r="E75" s="64">
        <v>42384398</v>
      </c>
      <c r="F75" s="62">
        <v>353668131</v>
      </c>
      <c r="G75" s="70">
        <v>561339854</v>
      </c>
      <c r="H75" s="71">
        <v>209200</v>
      </c>
      <c r="I75" s="62">
        <f t="shared" si="4"/>
        <v>561549054</v>
      </c>
      <c r="J75" s="62">
        <v>52551401</v>
      </c>
      <c r="K75" s="56">
        <f t="shared" si="5"/>
        <v>2733718040</v>
      </c>
    </row>
    <row r="76" spans="1:11">
      <c r="A76" s="7" t="s">
        <v>74</v>
      </c>
      <c r="B76" s="54">
        <v>13177764</v>
      </c>
      <c r="C76" s="14">
        <v>0</v>
      </c>
      <c r="D76" s="61">
        <f>B76+C76</f>
        <v>13177764</v>
      </c>
      <c r="E76" s="8">
        <v>11787189</v>
      </c>
      <c r="F76" s="60">
        <v>2330095</v>
      </c>
      <c r="G76" s="68">
        <v>5708887</v>
      </c>
      <c r="H76" s="21">
        <v>0</v>
      </c>
      <c r="I76" s="8">
        <f t="shared" si="4"/>
        <v>5708887</v>
      </c>
      <c r="J76" s="17">
        <v>0</v>
      </c>
      <c r="K76" s="8">
        <f t="shared" si="5"/>
        <v>33003935</v>
      </c>
    </row>
    <row r="77" spans="1:11">
      <c r="A77" s="7" t="s">
        <v>75</v>
      </c>
      <c r="B77" s="54">
        <v>50744489</v>
      </c>
      <c r="C77" s="57">
        <v>1337398</v>
      </c>
      <c r="D77" s="60">
        <f t="shared" si="6"/>
        <v>52081887</v>
      </c>
      <c r="E77" s="8">
        <v>15182342</v>
      </c>
      <c r="F77" s="60">
        <v>610018</v>
      </c>
      <c r="G77" s="68">
        <v>8102314</v>
      </c>
      <c r="H77" s="21">
        <v>0</v>
      </c>
      <c r="I77" s="8">
        <f t="shared" si="4"/>
        <v>8102314</v>
      </c>
      <c r="J77" s="17">
        <v>0</v>
      </c>
      <c r="K77" s="8">
        <f t="shared" si="5"/>
        <v>75976561</v>
      </c>
    </row>
    <row r="78" spans="1:11">
      <c r="A78" s="7" t="s">
        <v>76</v>
      </c>
      <c r="B78" s="54">
        <v>80718263</v>
      </c>
      <c r="C78" s="57">
        <v>256875</v>
      </c>
      <c r="D78" s="60">
        <f t="shared" si="6"/>
        <v>80975138</v>
      </c>
      <c r="E78" s="8">
        <v>30597686</v>
      </c>
      <c r="F78" s="60">
        <v>4795429</v>
      </c>
      <c r="G78" s="68">
        <v>32855022</v>
      </c>
      <c r="H78" s="67">
        <v>76230</v>
      </c>
      <c r="I78" s="8">
        <f t="shared" si="4"/>
        <v>32931252</v>
      </c>
      <c r="J78" s="60">
        <v>1081516</v>
      </c>
      <c r="K78" s="8">
        <f t="shared" si="5"/>
        <v>150381021</v>
      </c>
    </row>
    <row r="79" spans="1:11">
      <c r="A79" s="7" t="s">
        <v>77</v>
      </c>
      <c r="B79" s="54">
        <v>62557851</v>
      </c>
      <c r="C79" s="57">
        <v>3540</v>
      </c>
      <c r="D79" s="60">
        <f t="shared" si="6"/>
        <v>62561391</v>
      </c>
      <c r="E79" s="8">
        <v>1849526</v>
      </c>
      <c r="F79" s="60">
        <v>1562147</v>
      </c>
      <c r="G79" s="68">
        <v>29915934</v>
      </c>
      <c r="H79" s="21">
        <v>0</v>
      </c>
      <c r="I79" s="8">
        <f t="shared" si="4"/>
        <v>29915934</v>
      </c>
      <c r="J79" s="17">
        <v>0</v>
      </c>
      <c r="K79" s="8">
        <f t="shared" si="5"/>
        <v>95888998</v>
      </c>
    </row>
    <row r="80" spans="1:11">
      <c r="A80" s="7" t="s">
        <v>78</v>
      </c>
      <c r="B80" s="54">
        <v>318209269</v>
      </c>
      <c r="C80" s="57">
        <v>1173059</v>
      </c>
      <c r="D80" s="62">
        <f t="shared" si="6"/>
        <v>319382328</v>
      </c>
      <c r="E80" s="23">
        <v>0</v>
      </c>
      <c r="F80" s="60">
        <v>33834361</v>
      </c>
      <c r="G80" s="68">
        <v>67299429</v>
      </c>
      <c r="H80" s="21">
        <v>0</v>
      </c>
      <c r="I80" s="8">
        <f t="shared" si="4"/>
        <v>67299429</v>
      </c>
      <c r="J80" s="17">
        <v>0</v>
      </c>
      <c r="K80" s="56">
        <f t="shared" si="5"/>
        <v>420516118</v>
      </c>
    </row>
    <row r="81" spans="1:11">
      <c r="A81" s="9" t="s">
        <v>79</v>
      </c>
      <c r="B81" s="55">
        <v>61531810</v>
      </c>
      <c r="C81" s="58">
        <v>67410</v>
      </c>
      <c r="D81" s="61">
        <f>B81+C81</f>
        <v>61599220</v>
      </c>
      <c r="E81" s="63">
        <v>7942433</v>
      </c>
      <c r="F81" s="61">
        <v>3021372</v>
      </c>
      <c r="G81" s="69">
        <v>7056478</v>
      </c>
      <c r="H81" s="25">
        <v>0</v>
      </c>
      <c r="I81" s="61">
        <f t="shared" si="4"/>
        <v>7056478</v>
      </c>
      <c r="J81" s="61">
        <v>1003421</v>
      </c>
      <c r="K81" s="8">
        <f t="shared" si="5"/>
        <v>80622924</v>
      </c>
    </row>
    <row r="82" spans="1:11">
      <c r="A82" s="7" t="s">
        <v>80</v>
      </c>
      <c r="B82" s="54">
        <v>64585599</v>
      </c>
      <c r="C82" s="57">
        <v>2000</v>
      </c>
      <c r="D82" s="60">
        <f t="shared" si="6"/>
        <v>64587599</v>
      </c>
      <c r="E82" s="8">
        <v>125145926</v>
      </c>
      <c r="F82" s="60">
        <v>4822385</v>
      </c>
      <c r="G82" s="68">
        <v>43383745</v>
      </c>
      <c r="H82" s="21">
        <v>0</v>
      </c>
      <c r="I82" s="60">
        <f t="shared" si="4"/>
        <v>43383745</v>
      </c>
      <c r="J82" s="17">
        <v>0</v>
      </c>
      <c r="K82" s="8">
        <f t="shared" si="5"/>
        <v>237939655</v>
      </c>
    </row>
    <row r="83" spans="1:11">
      <c r="A83" s="7" t="s">
        <v>81</v>
      </c>
      <c r="B83" s="54">
        <v>108717923</v>
      </c>
      <c r="C83" s="14">
        <v>0</v>
      </c>
      <c r="D83" s="60">
        <f t="shared" si="6"/>
        <v>108717923</v>
      </c>
      <c r="E83" s="8">
        <v>54799085</v>
      </c>
      <c r="F83" s="60">
        <v>22111761</v>
      </c>
      <c r="G83" s="68">
        <v>38614416</v>
      </c>
      <c r="H83" s="21">
        <v>0</v>
      </c>
      <c r="I83" s="60">
        <f t="shared" si="4"/>
        <v>38614416</v>
      </c>
      <c r="J83" s="60">
        <v>6819510</v>
      </c>
      <c r="K83" s="8">
        <f t="shared" si="5"/>
        <v>231062695</v>
      </c>
    </row>
    <row r="84" spans="1:11">
      <c r="A84" s="7" t="s">
        <v>82</v>
      </c>
      <c r="B84" s="54">
        <v>10523149</v>
      </c>
      <c r="C84" s="14">
        <v>0</v>
      </c>
      <c r="D84" s="60">
        <f t="shared" si="6"/>
        <v>10523149</v>
      </c>
      <c r="E84" s="8">
        <v>18507950</v>
      </c>
      <c r="F84" s="60">
        <v>294554</v>
      </c>
      <c r="G84" s="68">
        <v>5757009</v>
      </c>
      <c r="H84" s="21">
        <v>0</v>
      </c>
      <c r="I84" s="60">
        <f t="shared" si="4"/>
        <v>5757009</v>
      </c>
      <c r="J84" s="17">
        <v>0</v>
      </c>
      <c r="K84" s="8">
        <f t="shared" si="5"/>
        <v>35082662</v>
      </c>
    </row>
    <row r="85" spans="1:11">
      <c r="A85" s="10" t="s">
        <v>83</v>
      </c>
      <c r="B85" s="56">
        <v>18801964</v>
      </c>
      <c r="C85" s="59">
        <v>144078</v>
      </c>
      <c r="D85" s="62">
        <f t="shared" si="6"/>
        <v>18946042</v>
      </c>
      <c r="E85" s="64">
        <v>18622043</v>
      </c>
      <c r="F85" s="62">
        <v>3382744</v>
      </c>
      <c r="G85" s="70">
        <v>12812806</v>
      </c>
      <c r="H85" s="26">
        <v>0</v>
      </c>
      <c r="I85" s="62">
        <f t="shared" si="4"/>
        <v>12812806</v>
      </c>
      <c r="J85" s="19">
        <v>0</v>
      </c>
      <c r="K85" s="56">
        <f t="shared" si="5"/>
        <v>53763635</v>
      </c>
    </row>
    <row r="86" spans="1:11">
      <c r="A86" s="7" t="s">
        <v>84</v>
      </c>
      <c r="B86" s="54">
        <v>40102750</v>
      </c>
      <c r="C86" s="22">
        <v>0</v>
      </c>
      <c r="D86" s="61">
        <f>B86+C86</f>
        <v>40102750</v>
      </c>
      <c r="E86" s="8">
        <v>44288349</v>
      </c>
      <c r="F86" s="60">
        <v>5711357</v>
      </c>
      <c r="G86" s="68">
        <v>14838394</v>
      </c>
      <c r="H86" s="21">
        <v>0</v>
      </c>
      <c r="I86" s="8">
        <f t="shared" si="4"/>
        <v>14838394</v>
      </c>
      <c r="J86" s="17">
        <v>0</v>
      </c>
      <c r="K86" s="8">
        <f t="shared" si="5"/>
        <v>104940850</v>
      </c>
    </row>
    <row r="87" spans="1:11">
      <c r="A87" s="7" t="s">
        <v>85</v>
      </c>
      <c r="B87" s="54">
        <v>13955964</v>
      </c>
      <c r="C87" s="57">
        <v>3503</v>
      </c>
      <c r="D87" s="60">
        <f t="shared" si="6"/>
        <v>13959467</v>
      </c>
      <c r="E87" s="8">
        <v>18872009</v>
      </c>
      <c r="F87" s="60">
        <v>659089</v>
      </c>
      <c r="G87" s="68">
        <v>4905186</v>
      </c>
      <c r="H87" s="21">
        <v>0</v>
      </c>
      <c r="I87" s="8">
        <f t="shared" si="4"/>
        <v>4905186</v>
      </c>
      <c r="J87" s="17">
        <v>0</v>
      </c>
      <c r="K87" s="8">
        <f t="shared" si="5"/>
        <v>38395751</v>
      </c>
    </row>
    <row r="88" spans="1:11">
      <c r="A88" s="7" t="s">
        <v>86</v>
      </c>
      <c r="B88" s="54">
        <v>732760346</v>
      </c>
      <c r="C88" s="57">
        <v>19233103</v>
      </c>
      <c r="D88" s="60">
        <f t="shared" si="6"/>
        <v>751993449</v>
      </c>
      <c r="E88" s="8">
        <v>26190023</v>
      </c>
      <c r="F88" s="60">
        <v>17450944</v>
      </c>
      <c r="G88" s="68">
        <v>11874888</v>
      </c>
      <c r="H88" s="21">
        <v>0</v>
      </c>
      <c r="I88" s="8">
        <f t="shared" si="4"/>
        <v>11874888</v>
      </c>
      <c r="J88" s="60">
        <v>85553</v>
      </c>
      <c r="K88" s="8">
        <f t="shared" si="5"/>
        <v>807594857</v>
      </c>
    </row>
    <row r="89" spans="1:11">
      <c r="A89" s="7" t="s">
        <v>87</v>
      </c>
      <c r="B89" s="54">
        <v>15735298</v>
      </c>
      <c r="C89" s="57">
        <v>48665</v>
      </c>
      <c r="D89" s="60">
        <f t="shared" si="6"/>
        <v>15783963</v>
      </c>
      <c r="E89" s="8">
        <v>15112391</v>
      </c>
      <c r="F89" s="60">
        <v>5386380</v>
      </c>
      <c r="G89" s="68">
        <v>48013299</v>
      </c>
      <c r="H89" s="21">
        <v>0</v>
      </c>
      <c r="I89" s="8">
        <f t="shared" si="4"/>
        <v>48013299</v>
      </c>
      <c r="J89" s="17">
        <v>0</v>
      </c>
      <c r="K89" s="8">
        <f t="shared" si="5"/>
        <v>84296033</v>
      </c>
    </row>
    <row r="90" spans="1:11">
      <c r="A90" s="7" t="s">
        <v>88</v>
      </c>
      <c r="B90" s="54">
        <v>27290791</v>
      </c>
      <c r="C90" s="14">
        <v>0</v>
      </c>
      <c r="D90" s="62">
        <f t="shared" si="6"/>
        <v>27290791</v>
      </c>
      <c r="E90" s="8">
        <v>18418227</v>
      </c>
      <c r="F90" s="60">
        <v>10895345</v>
      </c>
      <c r="G90" s="68">
        <v>10544796</v>
      </c>
      <c r="H90" s="21">
        <v>0</v>
      </c>
      <c r="I90" s="8">
        <f t="shared" si="4"/>
        <v>10544796</v>
      </c>
      <c r="J90" s="60">
        <v>320580</v>
      </c>
      <c r="K90" s="56">
        <f t="shared" si="5"/>
        <v>67469739</v>
      </c>
    </row>
    <row r="91" spans="1:11">
      <c r="A91" s="9" t="s">
        <v>89</v>
      </c>
      <c r="B91" s="55">
        <v>114213471</v>
      </c>
      <c r="C91" s="22">
        <v>0</v>
      </c>
      <c r="D91" s="61">
        <f>B91+C91</f>
        <v>114213471</v>
      </c>
      <c r="E91" s="63">
        <v>64282824</v>
      </c>
      <c r="F91" s="61">
        <v>18085530</v>
      </c>
      <c r="G91" s="69">
        <v>38818055</v>
      </c>
      <c r="H91" s="15">
        <v>0</v>
      </c>
      <c r="I91" s="63">
        <f t="shared" si="4"/>
        <v>38818055</v>
      </c>
      <c r="J91" s="27">
        <v>0</v>
      </c>
      <c r="K91" s="8">
        <f t="shared" si="5"/>
        <v>235399880</v>
      </c>
    </row>
    <row r="92" spans="1:11">
      <c r="A92" s="7" t="s">
        <v>90</v>
      </c>
      <c r="B92" s="54">
        <v>515166668</v>
      </c>
      <c r="C92" s="57">
        <v>863945</v>
      </c>
      <c r="D92" s="60">
        <f>B92+C92</f>
        <v>516030613</v>
      </c>
      <c r="E92" s="8">
        <v>128772519</v>
      </c>
      <c r="F92" s="60">
        <v>28471284</v>
      </c>
      <c r="G92" s="68">
        <v>23473940</v>
      </c>
      <c r="H92" s="21">
        <v>0</v>
      </c>
      <c r="I92" s="8">
        <f t="shared" si="4"/>
        <v>23473940</v>
      </c>
      <c r="J92" s="60">
        <v>723467</v>
      </c>
      <c r="K92" s="8">
        <f t="shared" si="5"/>
        <v>697471823</v>
      </c>
    </row>
    <row r="93" spans="1:11">
      <c r="A93" s="7" t="s">
        <v>91</v>
      </c>
      <c r="B93" s="54">
        <v>81789184</v>
      </c>
      <c r="C93" s="57">
        <v>21875</v>
      </c>
      <c r="D93" s="60">
        <f>B93+C93</f>
        <v>81811059</v>
      </c>
      <c r="E93" s="8">
        <v>72835085</v>
      </c>
      <c r="F93" s="60">
        <v>51372275</v>
      </c>
      <c r="G93" s="68">
        <v>31744623</v>
      </c>
      <c r="H93" s="67">
        <v>25750</v>
      </c>
      <c r="I93" s="8">
        <f t="shared" si="4"/>
        <v>31770373</v>
      </c>
      <c r="J93" s="17">
        <v>0</v>
      </c>
      <c r="K93" s="8">
        <f t="shared" si="5"/>
        <v>237788792</v>
      </c>
    </row>
    <row r="94" spans="1:11">
      <c r="A94" s="7" t="s">
        <v>92</v>
      </c>
      <c r="B94" s="54">
        <v>568847227</v>
      </c>
      <c r="C94" s="57">
        <v>13072367</v>
      </c>
      <c r="D94" s="60">
        <f>B94+C94</f>
        <v>581919594</v>
      </c>
      <c r="E94" s="8">
        <v>10694983</v>
      </c>
      <c r="F94" s="60">
        <v>31379298</v>
      </c>
      <c r="G94" s="68">
        <v>26425224</v>
      </c>
      <c r="H94" s="21">
        <v>0</v>
      </c>
      <c r="I94" s="8">
        <f t="shared" si="4"/>
        <v>26425224</v>
      </c>
      <c r="J94" s="60">
        <v>48930292</v>
      </c>
      <c r="K94" s="8">
        <f t="shared" si="5"/>
        <v>699349391</v>
      </c>
    </row>
    <row r="95" spans="1:11">
      <c r="A95" s="7" t="s">
        <v>93</v>
      </c>
      <c r="B95" s="54">
        <v>530042772</v>
      </c>
      <c r="C95" s="57">
        <v>1325476</v>
      </c>
      <c r="D95" s="60">
        <f>B95+C95</f>
        <v>531368248</v>
      </c>
      <c r="E95" s="8">
        <v>9493244</v>
      </c>
      <c r="F95" s="60">
        <v>27858978</v>
      </c>
      <c r="G95" s="68">
        <v>41269605</v>
      </c>
      <c r="H95" s="21">
        <v>0</v>
      </c>
      <c r="I95" s="8">
        <f t="shared" si="4"/>
        <v>41269605</v>
      </c>
      <c r="J95" s="60">
        <v>40022272</v>
      </c>
      <c r="K95" s="8">
        <f t="shared" si="5"/>
        <v>650012347</v>
      </c>
    </row>
    <row r="96" spans="1:11">
      <c r="A96" s="7"/>
      <c r="B96" s="8"/>
      <c r="C96" s="8"/>
      <c r="D96" s="8"/>
      <c r="E96" s="8"/>
      <c r="F96" s="8" t="s">
        <v>121</v>
      </c>
      <c r="G96" s="8"/>
      <c r="H96" s="8"/>
      <c r="I96" s="8"/>
      <c r="J96" s="8"/>
      <c r="K96" s="8"/>
    </row>
    <row r="97" spans="1:11">
      <c r="A97" s="4"/>
      <c r="B97" s="29"/>
      <c r="C97" s="30"/>
      <c r="D97" s="31"/>
      <c r="E97" s="32" t="s">
        <v>0</v>
      </c>
      <c r="F97" s="33" t="s">
        <v>1</v>
      </c>
      <c r="G97" s="30"/>
      <c r="H97" s="30"/>
      <c r="I97" s="30"/>
      <c r="J97" s="34" t="s">
        <v>2</v>
      </c>
      <c r="K97" s="35"/>
    </row>
    <row r="98" spans="1:11">
      <c r="A98" s="2"/>
      <c r="B98" s="36" t="s">
        <v>117</v>
      </c>
      <c r="C98" s="37"/>
      <c r="D98" s="38"/>
      <c r="E98" s="39" t="s">
        <v>3</v>
      </c>
      <c r="F98" s="40" t="s">
        <v>2</v>
      </c>
      <c r="G98" s="41" t="s">
        <v>4</v>
      </c>
      <c r="H98" s="42"/>
      <c r="I98" s="42"/>
      <c r="J98" s="40" t="s">
        <v>5</v>
      </c>
      <c r="K98" s="43" t="s">
        <v>10</v>
      </c>
    </row>
    <row r="99" spans="1:11">
      <c r="A99" s="2"/>
      <c r="B99" s="44"/>
      <c r="C99" s="45"/>
      <c r="D99" s="46"/>
      <c r="E99" s="39" t="s">
        <v>6</v>
      </c>
      <c r="F99" s="40" t="s">
        <v>7</v>
      </c>
      <c r="G99" s="45"/>
      <c r="H99" s="45"/>
      <c r="I99" s="45"/>
      <c r="J99" s="40" t="s">
        <v>7</v>
      </c>
      <c r="K99" s="43" t="s">
        <v>116</v>
      </c>
    </row>
    <row r="100" spans="1:11">
      <c r="A100" s="2"/>
      <c r="B100" s="47" t="s">
        <v>8</v>
      </c>
      <c r="C100" s="34" t="s">
        <v>9</v>
      </c>
      <c r="D100" s="48" t="s">
        <v>10</v>
      </c>
      <c r="E100" s="47" t="s">
        <v>10</v>
      </c>
      <c r="F100" s="40" t="s">
        <v>10</v>
      </c>
      <c r="G100" s="39" t="s">
        <v>8</v>
      </c>
      <c r="H100" s="34" t="s">
        <v>9</v>
      </c>
      <c r="I100" s="39" t="s">
        <v>10</v>
      </c>
      <c r="J100" s="40" t="s">
        <v>10</v>
      </c>
      <c r="K100" s="39" t="s">
        <v>114</v>
      </c>
    </row>
    <row r="101" spans="1:11">
      <c r="A101" s="6" t="s">
        <v>11</v>
      </c>
      <c r="B101" s="47" t="s">
        <v>12</v>
      </c>
      <c r="C101" s="40" t="s">
        <v>12</v>
      </c>
      <c r="D101" s="48" t="s">
        <v>13</v>
      </c>
      <c r="E101" s="49" t="s">
        <v>124</v>
      </c>
      <c r="F101" s="40" t="s">
        <v>124</v>
      </c>
      <c r="G101" s="49" t="s">
        <v>12</v>
      </c>
      <c r="H101" s="40" t="s">
        <v>12</v>
      </c>
      <c r="I101" s="49" t="s">
        <v>13</v>
      </c>
      <c r="J101" s="40" t="s">
        <v>124</v>
      </c>
      <c r="K101" s="49" t="s">
        <v>12</v>
      </c>
    </row>
    <row r="102" spans="1:11">
      <c r="A102" s="5"/>
      <c r="B102" s="50" t="s">
        <v>115</v>
      </c>
      <c r="C102" s="51" t="s">
        <v>115</v>
      </c>
      <c r="D102" s="52" t="s">
        <v>115</v>
      </c>
      <c r="E102" s="53" t="s">
        <v>115</v>
      </c>
      <c r="F102" s="51" t="s">
        <v>115</v>
      </c>
      <c r="G102" s="53" t="s">
        <v>115</v>
      </c>
      <c r="H102" s="51" t="s">
        <v>115</v>
      </c>
      <c r="I102" s="53" t="s">
        <v>115</v>
      </c>
      <c r="J102" s="51" t="s">
        <v>115</v>
      </c>
      <c r="K102" s="53" t="s">
        <v>115</v>
      </c>
    </row>
    <row r="103" spans="1:11">
      <c r="A103" s="7" t="s">
        <v>94</v>
      </c>
      <c r="B103" s="54">
        <v>416419167</v>
      </c>
      <c r="C103" s="57">
        <v>27000</v>
      </c>
      <c r="D103" s="61">
        <f>B103+C103</f>
        <v>416446167</v>
      </c>
      <c r="E103" s="8">
        <v>28238301</v>
      </c>
      <c r="F103" s="60">
        <v>9940614</v>
      </c>
      <c r="G103" s="68">
        <v>21281242</v>
      </c>
      <c r="H103" s="21">
        <v>0</v>
      </c>
      <c r="I103" s="65">
        <f>G103+H103</f>
        <v>21281242</v>
      </c>
      <c r="J103" s="17">
        <v>0</v>
      </c>
      <c r="K103" s="8">
        <f t="shared" ref="K103:K122" si="7">+D103+E103+F103+I103+J103</f>
        <v>475906324</v>
      </c>
    </row>
    <row r="104" spans="1:11">
      <c r="A104" s="7" t="s">
        <v>95</v>
      </c>
      <c r="B104" s="54">
        <v>60301043</v>
      </c>
      <c r="C104" s="57">
        <v>1036732</v>
      </c>
      <c r="D104" s="60">
        <f t="shared" ref="D104:D122" si="8">B104+C104</f>
        <v>61337775</v>
      </c>
      <c r="E104" s="8">
        <v>54326807</v>
      </c>
      <c r="F104" s="60">
        <v>4105567</v>
      </c>
      <c r="G104" s="68">
        <v>12850330</v>
      </c>
      <c r="H104" s="21">
        <v>0</v>
      </c>
      <c r="I104" s="8">
        <f>G104+H104</f>
        <v>12850330</v>
      </c>
      <c r="J104" s="17">
        <v>0</v>
      </c>
      <c r="K104" s="8">
        <f t="shared" si="7"/>
        <v>132620479</v>
      </c>
    </row>
    <row r="105" spans="1:11">
      <c r="A105" s="7" t="s">
        <v>96</v>
      </c>
      <c r="B105" s="54">
        <v>26571438</v>
      </c>
      <c r="C105" s="14">
        <v>0</v>
      </c>
      <c r="D105" s="60">
        <f t="shared" si="8"/>
        <v>26571438</v>
      </c>
      <c r="E105" s="8">
        <v>15705228</v>
      </c>
      <c r="F105" s="60">
        <v>17611891</v>
      </c>
      <c r="G105" s="68">
        <v>14185738</v>
      </c>
      <c r="H105" s="21">
        <v>0</v>
      </c>
      <c r="I105" s="8">
        <f>G105+H105</f>
        <v>14185738</v>
      </c>
      <c r="J105" s="17">
        <v>0</v>
      </c>
      <c r="K105" s="8">
        <f t="shared" si="7"/>
        <v>74074295</v>
      </c>
    </row>
    <row r="106" spans="1:11">
      <c r="A106" s="7" t="s">
        <v>97</v>
      </c>
      <c r="B106" s="54">
        <v>44208244</v>
      </c>
      <c r="C106" s="57">
        <v>131160</v>
      </c>
      <c r="D106" s="60">
        <f t="shared" si="8"/>
        <v>44339404</v>
      </c>
      <c r="E106" s="8">
        <v>32711037</v>
      </c>
      <c r="F106" s="60">
        <v>16471985</v>
      </c>
      <c r="G106" s="68">
        <v>15228816</v>
      </c>
      <c r="H106" s="67">
        <v>234840</v>
      </c>
      <c r="I106" s="8">
        <f>G106+H106</f>
        <v>15463656</v>
      </c>
      <c r="J106" s="17">
        <v>0</v>
      </c>
      <c r="K106" s="8">
        <f t="shared" si="7"/>
        <v>108986082</v>
      </c>
    </row>
    <row r="107" spans="1:11">
      <c r="A107" s="7" t="s">
        <v>98</v>
      </c>
      <c r="B107" s="54">
        <v>478835292</v>
      </c>
      <c r="C107" s="57">
        <v>1139328</v>
      </c>
      <c r="D107" s="62">
        <f t="shared" si="8"/>
        <v>479974620</v>
      </c>
      <c r="E107" s="8">
        <v>18195014</v>
      </c>
      <c r="F107" s="60">
        <v>1010788</v>
      </c>
      <c r="G107" s="68">
        <v>13837604</v>
      </c>
      <c r="H107" s="21">
        <v>0</v>
      </c>
      <c r="I107" s="8">
        <f>G107+H107</f>
        <v>13837604</v>
      </c>
      <c r="J107" s="17">
        <v>0</v>
      </c>
      <c r="K107" s="56">
        <f t="shared" si="7"/>
        <v>513018026</v>
      </c>
    </row>
    <row r="108" spans="1:11">
      <c r="A108" s="9" t="s">
        <v>99</v>
      </c>
      <c r="B108" s="55">
        <v>74319267</v>
      </c>
      <c r="C108" s="58">
        <v>16270</v>
      </c>
      <c r="D108" s="61">
        <f>B108+C108</f>
        <v>74335537</v>
      </c>
      <c r="E108" s="63">
        <v>35639071</v>
      </c>
      <c r="F108" s="61">
        <v>5528707</v>
      </c>
      <c r="G108" s="69">
        <v>18435029</v>
      </c>
      <c r="H108" s="25">
        <v>0</v>
      </c>
      <c r="I108" s="61">
        <f t="shared" ref="I108:I122" si="9">G108+H108</f>
        <v>18435029</v>
      </c>
      <c r="J108" s="25">
        <v>0</v>
      </c>
      <c r="K108" s="8">
        <f t="shared" si="7"/>
        <v>133938344</v>
      </c>
    </row>
    <row r="109" spans="1:11">
      <c r="A109" s="7" t="s">
        <v>100</v>
      </c>
      <c r="B109" s="54">
        <v>36778354</v>
      </c>
      <c r="C109" s="57">
        <v>79100</v>
      </c>
      <c r="D109" s="60">
        <f t="shared" si="8"/>
        <v>36857454</v>
      </c>
      <c r="E109" s="23">
        <v>0</v>
      </c>
      <c r="F109" s="60">
        <v>728656</v>
      </c>
      <c r="G109" s="68">
        <v>7612473</v>
      </c>
      <c r="H109" s="21">
        <v>0</v>
      </c>
      <c r="I109" s="60">
        <f t="shared" si="9"/>
        <v>7612473</v>
      </c>
      <c r="J109" s="17">
        <v>0</v>
      </c>
      <c r="K109" s="8">
        <f t="shared" si="7"/>
        <v>45198583</v>
      </c>
    </row>
    <row r="110" spans="1:11">
      <c r="A110" s="7" t="s">
        <v>101</v>
      </c>
      <c r="B110" s="54">
        <v>51343045</v>
      </c>
      <c r="C110" s="57">
        <v>5030710</v>
      </c>
      <c r="D110" s="60">
        <f t="shared" si="8"/>
        <v>56373755</v>
      </c>
      <c r="E110" s="8">
        <v>21459155</v>
      </c>
      <c r="F110" s="60">
        <v>3669057</v>
      </c>
      <c r="G110" s="68">
        <v>32829234</v>
      </c>
      <c r="H110" s="21">
        <v>0</v>
      </c>
      <c r="I110" s="60">
        <f t="shared" si="9"/>
        <v>32829234</v>
      </c>
      <c r="J110" s="17">
        <v>0</v>
      </c>
      <c r="K110" s="8">
        <f t="shared" si="7"/>
        <v>114331201</v>
      </c>
    </row>
    <row r="111" spans="1:11">
      <c r="A111" s="7" t="s">
        <v>102</v>
      </c>
      <c r="B111" s="54">
        <v>8326544</v>
      </c>
      <c r="C111" s="14">
        <v>0</v>
      </c>
      <c r="D111" s="60">
        <f t="shared" si="8"/>
        <v>8326544</v>
      </c>
      <c r="E111" s="23">
        <v>0</v>
      </c>
      <c r="F111" s="60">
        <v>137983</v>
      </c>
      <c r="G111" s="68">
        <v>2728349</v>
      </c>
      <c r="H111" s="21">
        <v>0</v>
      </c>
      <c r="I111" s="60">
        <f t="shared" si="9"/>
        <v>2728349</v>
      </c>
      <c r="J111" s="17">
        <v>0</v>
      </c>
      <c r="K111" s="8">
        <f t="shared" si="7"/>
        <v>11192876</v>
      </c>
    </row>
    <row r="112" spans="1:11">
      <c r="A112" s="10" t="s">
        <v>103</v>
      </c>
      <c r="B112" s="56">
        <v>97925352</v>
      </c>
      <c r="C112" s="59">
        <v>47006</v>
      </c>
      <c r="D112" s="62">
        <f t="shared" si="8"/>
        <v>97972358</v>
      </c>
      <c r="E112" s="64">
        <v>123227448</v>
      </c>
      <c r="F112" s="62">
        <v>56738591</v>
      </c>
      <c r="G112" s="70">
        <v>46376330</v>
      </c>
      <c r="H112" s="71">
        <v>90460</v>
      </c>
      <c r="I112" s="62">
        <f t="shared" si="9"/>
        <v>46466790</v>
      </c>
      <c r="J112" s="19">
        <v>0</v>
      </c>
      <c r="K112" s="64">
        <f t="shared" si="7"/>
        <v>324405187</v>
      </c>
    </row>
    <row r="113" spans="1:11">
      <c r="A113" s="7" t="s">
        <v>104</v>
      </c>
      <c r="B113" s="54">
        <v>46120644</v>
      </c>
      <c r="C113" s="57">
        <v>41530</v>
      </c>
      <c r="D113" s="61">
        <f>B113+C113</f>
        <v>46162174</v>
      </c>
      <c r="E113" s="8">
        <v>4473148</v>
      </c>
      <c r="F113" s="60">
        <v>7191659</v>
      </c>
      <c r="G113" s="68">
        <v>14928580</v>
      </c>
      <c r="H113" s="21">
        <v>0</v>
      </c>
      <c r="I113" s="65">
        <f t="shared" si="9"/>
        <v>14928580</v>
      </c>
      <c r="J113" s="18">
        <v>0</v>
      </c>
      <c r="K113" s="8">
        <f t="shared" si="7"/>
        <v>72755561</v>
      </c>
    </row>
    <row r="114" spans="1:11">
      <c r="A114" s="1" t="s">
        <v>105</v>
      </c>
      <c r="B114" s="54">
        <v>1889119352</v>
      </c>
      <c r="C114" s="57">
        <v>15124873</v>
      </c>
      <c r="D114" s="60">
        <f t="shared" si="8"/>
        <v>1904244225</v>
      </c>
      <c r="E114" s="8">
        <v>69109284</v>
      </c>
      <c r="F114" s="60">
        <v>245333621</v>
      </c>
      <c r="G114" s="68">
        <v>424889469</v>
      </c>
      <c r="H114" s="21">
        <v>0</v>
      </c>
      <c r="I114" s="8">
        <f t="shared" si="9"/>
        <v>424889469</v>
      </c>
      <c r="J114" s="60">
        <v>27625917</v>
      </c>
      <c r="K114" s="8">
        <f t="shared" si="7"/>
        <v>2671202516</v>
      </c>
    </row>
    <row r="115" spans="1:11">
      <c r="A115" s="7" t="s">
        <v>106</v>
      </c>
      <c r="B115" s="54">
        <v>26824960</v>
      </c>
      <c r="C115" s="57">
        <v>36594</v>
      </c>
      <c r="D115" s="60">
        <f t="shared" si="8"/>
        <v>26861554</v>
      </c>
      <c r="E115" s="8">
        <v>20440002</v>
      </c>
      <c r="F115" s="60">
        <v>709795</v>
      </c>
      <c r="G115" s="68">
        <v>8814810</v>
      </c>
      <c r="H115" s="21">
        <v>0</v>
      </c>
      <c r="I115" s="8">
        <f t="shared" si="9"/>
        <v>8814810</v>
      </c>
      <c r="J115" s="60">
        <v>24709</v>
      </c>
      <c r="K115" s="8">
        <f t="shared" si="7"/>
        <v>56850870</v>
      </c>
    </row>
    <row r="116" spans="1:11">
      <c r="A116" s="7" t="s">
        <v>107</v>
      </c>
      <c r="B116" s="54">
        <v>34382663</v>
      </c>
      <c r="C116" s="14">
        <v>0</v>
      </c>
      <c r="D116" s="60">
        <f t="shared" si="8"/>
        <v>34382663</v>
      </c>
      <c r="E116" s="8">
        <v>2112558</v>
      </c>
      <c r="F116" s="60">
        <v>3602574</v>
      </c>
      <c r="G116" s="68">
        <v>4295766</v>
      </c>
      <c r="H116" s="21">
        <v>0</v>
      </c>
      <c r="I116" s="8">
        <f t="shared" si="9"/>
        <v>4295766</v>
      </c>
      <c r="J116" s="17">
        <v>0</v>
      </c>
      <c r="K116" s="8">
        <f t="shared" si="7"/>
        <v>44393561</v>
      </c>
    </row>
    <row r="117" spans="1:11">
      <c r="A117" s="7" t="s">
        <v>108</v>
      </c>
      <c r="B117" s="20">
        <v>0</v>
      </c>
      <c r="C117" s="16">
        <v>0</v>
      </c>
      <c r="D117" s="14">
        <v>0</v>
      </c>
      <c r="E117" s="8">
        <v>62818773</v>
      </c>
      <c r="F117" s="62">
        <v>1685853</v>
      </c>
      <c r="G117" s="68">
        <v>12360142</v>
      </c>
      <c r="H117" s="21">
        <v>0</v>
      </c>
      <c r="I117" s="8">
        <f t="shared" si="9"/>
        <v>12360142</v>
      </c>
      <c r="J117" s="19">
        <v>0</v>
      </c>
      <c r="K117" s="8">
        <f t="shared" si="7"/>
        <v>76864768</v>
      </c>
    </row>
    <row r="118" spans="1:11">
      <c r="A118" s="9" t="s">
        <v>109</v>
      </c>
      <c r="B118" s="55">
        <v>529068250</v>
      </c>
      <c r="C118" s="58">
        <v>104154</v>
      </c>
      <c r="D118" s="61">
        <f>B118+C118</f>
        <v>529172404</v>
      </c>
      <c r="E118" s="63">
        <v>26112579</v>
      </c>
      <c r="F118" s="61">
        <v>32415574</v>
      </c>
      <c r="G118" s="69">
        <v>30264731</v>
      </c>
      <c r="H118" s="25">
        <v>0</v>
      </c>
      <c r="I118" s="61">
        <f t="shared" si="9"/>
        <v>30264731</v>
      </c>
      <c r="J118" s="18">
        <v>0</v>
      </c>
      <c r="K118" s="63">
        <f t="shared" si="7"/>
        <v>617965288</v>
      </c>
    </row>
    <row r="119" spans="1:11">
      <c r="A119" s="7" t="s">
        <v>110</v>
      </c>
      <c r="B119" s="54">
        <v>96096071</v>
      </c>
      <c r="C119" s="57">
        <v>190060</v>
      </c>
      <c r="D119" s="60">
        <f t="shared" si="8"/>
        <v>96286131</v>
      </c>
      <c r="E119" s="8">
        <v>26283797</v>
      </c>
      <c r="F119" s="60">
        <v>3190423</v>
      </c>
      <c r="G119" s="68">
        <v>12652914</v>
      </c>
      <c r="H119" s="21">
        <v>0</v>
      </c>
      <c r="I119" s="60">
        <f t="shared" si="9"/>
        <v>12652914</v>
      </c>
      <c r="J119" s="17">
        <v>0</v>
      </c>
      <c r="K119" s="8">
        <f t="shared" si="7"/>
        <v>138413265</v>
      </c>
    </row>
    <row r="120" spans="1:11">
      <c r="A120" s="7" t="s">
        <v>111</v>
      </c>
      <c r="B120" s="54">
        <v>13858587</v>
      </c>
      <c r="C120" s="57">
        <v>23075</v>
      </c>
      <c r="D120" s="60">
        <f t="shared" si="8"/>
        <v>13881662</v>
      </c>
      <c r="E120" s="8">
        <v>985744</v>
      </c>
      <c r="F120" s="60">
        <v>4536388</v>
      </c>
      <c r="G120" s="68">
        <v>27587356</v>
      </c>
      <c r="H120" s="67">
        <v>123504</v>
      </c>
      <c r="I120" s="60">
        <f t="shared" si="9"/>
        <v>27710860</v>
      </c>
      <c r="J120" s="17">
        <v>0</v>
      </c>
      <c r="K120" s="8">
        <f t="shared" si="7"/>
        <v>47114654</v>
      </c>
    </row>
    <row r="121" spans="1:11">
      <c r="A121" s="7" t="s">
        <v>112</v>
      </c>
      <c r="B121" s="73">
        <v>46959359</v>
      </c>
      <c r="C121" s="14">
        <v>0</v>
      </c>
      <c r="D121" s="60">
        <f t="shared" si="8"/>
        <v>46959359</v>
      </c>
      <c r="E121" s="8">
        <v>15751208</v>
      </c>
      <c r="F121" s="60">
        <v>1679329</v>
      </c>
      <c r="G121" s="68">
        <v>3425904</v>
      </c>
      <c r="H121" s="21">
        <v>0</v>
      </c>
      <c r="I121" s="60">
        <f t="shared" si="9"/>
        <v>3425904</v>
      </c>
      <c r="J121" s="17">
        <v>0</v>
      </c>
      <c r="K121" s="8">
        <f t="shared" si="7"/>
        <v>67815800</v>
      </c>
    </row>
    <row r="122" spans="1:11">
      <c r="A122" s="7" t="s">
        <v>113</v>
      </c>
      <c r="B122" s="56">
        <v>10356395</v>
      </c>
      <c r="C122" s="16">
        <v>0</v>
      </c>
      <c r="D122" s="62">
        <f t="shared" si="8"/>
        <v>10356395</v>
      </c>
      <c r="E122" s="64">
        <v>25319021</v>
      </c>
      <c r="F122" s="62">
        <v>1158645</v>
      </c>
      <c r="G122" s="70">
        <v>5176982</v>
      </c>
      <c r="H122" s="26">
        <v>0</v>
      </c>
      <c r="I122" s="62">
        <f t="shared" si="9"/>
        <v>5176982</v>
      </c>
      <c r="J122" s="19">
        <v>0</v>
      </c>
      <c r="K122" s="64">
        <f t="shared" si="7"/>
        <v>42011043</v>
      </c>
    </row>
    <row r="123" spans="1:11" ht="11.25" thickBot="1">
      <c r="A123" s="75" t="s">
        <v>118</v>
      </c>
      <c r="B123" s="76">
        <f>SUM(B9:B122)</f>
        <v>15924063683</v>
      </c>
      <c r="C123" s="76">
        <f>SUM(C9:C122)</f>
        <v>122925421</v>
      </c>
      <c r="D123" s="76">
        <f t="shared" ref="D123:J123" si="10">SUM(D9:D122)</f>
        <v>16046989104</v>
      </c>
      <c r="E123" s="76">
        <f t="shared" si="10"/>
        <v>3105276953</v>
      </c>
      <c r="F123" s="76">
        <f t="shared" si="10"/>
        <v>2137407039</v>
      </c>
      <c r="G123" s="76">
        <f t="shared" si="10"/>
        <v>3653241999</v>
      </c>
      <c r="H123" s="76">
        <f t="shared" si="10"/>
        <v>1085865</v>
      </c>
      <c r="I123" s="76">
        <f t="shared" si="10"/>
        <v>3654327864</v>
      </c>
      <c r="J123" s="76">
        <f t="shared" si="10"/>
        <v>516364173</v>
      </c>
      <c r="K123" s="76">
        <f>SUM(K9:K122)</f>
        <v>25460365133</v>
      </c>
    </row>
    <row r="124" spans="1:11" ht="11.25" thickTop="1">
      <c r="A124" s="7"/>
      <c r="B124" s="28"/>
      <c r="C124" s="28"/>
      <c r="D124" s="28"/>
      <c r="E124" s="28"/>
      <c r="F124" s="28"/>
      <c r="G124" s="28"/>
      <c r="H124" s="28"/>
      <c r="I124" s="28"/>
      <c r="J124" s="28"/>
      <c r="K124" s="28"/>
    </row>
    <row r="125" spans="1:11">
      <c r="A125" s="7" t="s">
        <v>123</v>
      </c>
      <c r="B125" s="28"/>
      <c r="C125" s="28"/>
      <c r="D125" s="28"/>
      <c r="E125" s="28"/>
      <c r="F125" s="28"/>
      <c r="G125" s="28"/>
      <c r="H125" s="28"/>
      <c r="I125" s="28"/>
      <c r="J125" s="28"/>
      <c r="K125" s="28"/>
    </row>
    <row r="126" spans="1:11">
      <c r="A126" s="74" t="s">
        <v>125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</row>
    <row r="127" spans="1:11">
      <c r="A127" s="7" t="s">
        <v>127</v>
      </c>
      <c r="B127" s="28"/>
      <c r="C127" s="28"/>
      <c r="D127" s="28"/>
      <c r="E127" s="28"/>
      <c r="F127" s="28"/>
      <c r="G127" s="28"/>
      <c r="H127" s="28"/>
      <c r="I127" s="28"/>
      <c r="J127" s="28"/>
      <c r="K127" s="28"/>
    </row>
    <row r="128" spans="1:11" ht="12.75">
      <c r="A128" s="1" t="s">
        <v>119</v>
      </c>
      <c r="K128" s="11"/>
    </row>
    <row r="129" spans="1:1">
      <c r="A129" s="1" t="s">
        <v>120</v>
      </c>
    </row>
    <row r="130" spans="1:1">
      <c r="A130" s="1"/>
    </row>
    <row r="131" spans="1:1">
      <c r="A131" s="1"/>
    </row>
  </sheetData>
  <phoneticPr fontId="0" type="noConversion"/>
  <printOptions horizontalCentered="1"/>
  <pageMargins left="0" right="0" top="0.75" bottom="0" header="0" footer="0"/>
  <pageSetup orientation="landscape" r:id="rId1"/>
  <headerFooter alignWithMargins="0"/>
  <rowBreaks count="2" manualBreakCount="2">
    <brk id="48" max="10" man="1"/>
    <brk id="9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Utility Co Valuation by County</vt:lpstr>
      <vt:lpstr>'Utility Co Valuation by County'!Print_Area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2015-03-12T14:57:10Z</cp:lastPrinted>
  <dcterms:created xsi:type="dcterms:W3CDTF">2004-03-19T14:38:24Z</dcterms:created>
  <dcterms:modified xsi:type="dcterms:W3CDTF">2015-03-12T16:31:33Z</dcterms:modified>
</cp:coreProperties>
</file>