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Statistical Abstract of North Carolina Taxes\2015\Part V. Other Local Government Taxes and Revenues\"/>
    </mc:Choice>
  </mc:AlternateContent>
  <bookViews>
    <workbookView xWindow="-2145" yWindow="990" windowWidth="14595" windowHeight="3960" tabRatio="883"/>
  </bookViews>
  <sheets>
    <sheet name="Utility Co Valuation by County" sheetId="5" r:id="rId1"/>
  </sheets>
  <definedNames>
    <definedName name="_xlnm.Print_Area" localSheetId="0">'Utility Co Valuation by County'!$A$1:$K$132</definedName>
  </definedNames>
  <calcPr calcId="152511" calcOnSave="0"/>
</workbook>
</file>

<file path=xl/calcChain.xml><?xml version="1.0" encoding="utf-8"?>
<calcChain xmlns="http://schemas.openxmlformats.org/spreadsheetml/2006/main">
  <c r="D122" i="5" l="1"/>
  <c r="D120" i="5"/>
  <c r="I118" i="5"/>
  <c r="I113" i="5"/>
  <c r="D113" i="5"/>
  <c r="I110" i="5"/>
  <c r="I108" i="5"/>
  <c r="I107" i="5"/>
  <c r="I106" i="5"/>
  <c r="D106" i="5"/>
  <c r="I94" i="5"/>
  <c r="I92" i="5"/>
  <c r="D92" i="5"/>
  <c r="I86" i="5"/>
  <c r="D86" i="5"/>
  <c r="I85" i="5"/>
  <c r="D85" i="5"/>
  <c r="I84" i="5"/>
  <c r="I83" i="5"/>
  <c r="D82" i="5"/>
  <c r="D81" i="5"/>
  <c r="D80" i="5"/>
  <c r="D78" i="5"/>
  <c r="D77" i="5"/>
  <c r="D72" i="5"/>
  <c r="I71" i="5"/>
  <c r="D70" i="5"/>
  <c r="D69" i="5"/>
  <c r="I67" i="5"/>
  <c r="D67" i="5"/>
  <c r="I66" i="5"/>
  <c r="D65" i="5"/>
  <c r="I63" i="5"/>
  <c r="I62" i="5"/>
  <c r="D61" i="5"/>
  <c r="I59" i="5"/>
  <c r="I57" i="5"/>
  <c r="I40" i="5"/>
  <c r="D40" i="5"/>
  <c r="D39" i="5"/>
  <c r="I37" i="5"/>
  <c r="D35" i="5"/>
  <c r="D33" i="5"/>
  <c r="D32" i="5"/>
  <c r="I30" i="5"/>
  <c r="D29" i="5"/>
  <c r="D27" i="5"/>
  <c r="I25" i="5"/>
  <c r="I24" i="5"/>
  <c r="D23" i="5"/>
  <c r="I16" i="5"/>
  <c r="I13" i="5"/>
  <c r="I56" i="5"/>
  <c r="I48" i="5"/>
  <c r="D48" i="5"/>
  <c r="I47" i="5"/>
  <c r="D47" i="5"/>
  <c r="I46" i="5"/>
  <c r="I44" i="5"/>
  <c r="D44" i="5"/>
  <c r="I43" i="5"/>
  <c r="I39" i="5"/>
  <c r="I38" i="5"/>
  <c r="I35" i="5"/>
  <c r="I34" i="5"/>
  <c r="I31" i="5"/>
  <c r="D31" i="5"/>
  <c r="D30" i="5"/>
  <c r="I29" i="5"/>
  <c r="I28" i="5"/>
  <c r="I27" i="5"/>
  <c r="I23" i="5"/>
  <c r="I22" i="5"/>
  <c r="I19" i="5"/>
  <c r="D19" i="5"/>
  <c r="I18" i="5"/>
  <c r="D18" i="5"/>
  <c r="I17" i="5"/>
  <c r="D17" i="5"/>
  <c r="D16" i="5"/>
  <c r="D15" i="5"/>
  <c r="I14" i="5"/>
  <c r="I11" i="5"/>
  <c r="I10" i="5"/>
  <c r="D10" i="5"/>
  <c r="I9" i="5"/>
  <c r="I122" i="5"/>
  <c r="K122" i="5" s="1"/>
  <c r="I121" i="5"/>
  <c r="I120" i="5"/>
  <c r="I119" i="5"/>
  <c r="I117" i="5"/>
  <c r="K117" i="5" s="1"/>
  <c r="I116" i="5"/>
  <c r="I115" i="5"/>
  <c r="I114" i="5"/>
  <c r="I112" i="5"/>
  <c r="I111" i="5"/>
  <c r="I109" i="5"/>
  <c r="I105" i="5"/>
  <c r="I104" i="5"/>
  <c r="I103" i="5"/>
  <c r="I95" i="5"/>
  <c r="I93" i="5"/>
  <c r="I91" i="5"/>
  <c r="I90" i="5"/>
  <c r="I89" i="5"/>
  <c r="I88" i="5"/>
  <c r="I87" i="5"/>
  <c r="I82" i="5"/>
  <c r="I81" i="5"/>
  <c r="I80" i="5"/>
  <c r="I79" i="5"/>
  <c r="I78" i="5"/>
  <c r="I77" i="5"/>
  <c r="I76" i="5"/>
  <c r="I75" i="5"/>
  <c r="I74" i="5"/>
  <c r="I73" i="5"/>
  <c r="I72" i="5"/>
  <c r="I70" i="5"/>
  <c r="I69" i="5"/>
  <c r="I68" i="5"/>
  <c r="I65" i="5"/>
  <c r="I64" i="5"/>
  <c r="I61" i="5"/>
  <c r="I60" i="5"/>
  <c r="I58" i="5"/>
  <c r="I45" i="5"/>
  <c r="I42" i="5"/>
  <c r="I41" i="5"/>
  <c r="I36" i="5"/>
  <c r="I33" i="5"/>
  <c r="I32" i="5"/>
  <c r="I26" i="5"/>
  <c r="I21" i="5"/>
  <c r="I20" i="5"/>
  <c r="I15" i="5"/>
  <c r="I12" i="5"/>
  <c r="D121" i="5"/>
  <c r="D119" i="5"/>
  <c r="D118" i="5"/>
  <c r="D116" i="5"/>
  <c r="D115" i="5"/>
  <c r="D114" i="5"/>
  <c r="D112" i="5"/>
  <c r="D111" i="5"/>
  <c r="D110" i="5"/>
  <c r="D109" i="5"/>
  <c r="D108" i="5"/>
  <c r="D107" i="5"/>
  <c r="D105" i="5"/>
  <c r="D104" i="5"/>
  <c r="D103" i="5"/>
  <c r="D95" i="5"/>
  <c r="D94" i="5"/>
  <c r="D93" i="5"/>
  <c r="D91" i="5"/>
  <c r="D90" i="5"/>
  <c r="D89" i="5"/>
  <c r="D88" i="5"/>
  <c r="D87" i="5"/>
  <c r="D84" i="5"/>
  <c r="D83" i="5"/>
  <c r="D79" i="5"/>
  <c r="D76" i="5"/>
  <c r="D75" i="5"/>
  <c r="D74" i="5"/>
  <c r="D73" i="5"/>
  <c r="D71" i="5"/>
  <c r="D68" i="5"/>
  <c r="D66" i="5"/>
  <c r="D64" i="5"/>
  <c r="D63" i="5"/>
  <c r="D62" i="5"/>
  <c r="D60" i="5"/>
  <c r="D59" i="5"/>
  <c r="D58" i="5"/>
  <c r="D57" i="5"/>
  <c r="D46" i="5"/>
  <c r="D45" i="5"/>
  <c r="D42" i="5"/>
  <c r="D38" i="5"/>
  <c r="D37" i="5"/>
  <c r="D36" i="5"/>
  <c r="D34" i="5"/>
  <c r="D28" i="5"/>
  <c r="D25" i="5"/>
  <c r="D24" i="5"/>
  <c r="D21" i="5"/>
  <c r="D20" i="5"/>
  <c r="D14" i="5"/>
  <c r="D11" i="5"/>
  <c r="K109" i="5" l="1"/>
  <c r="K114" i="5"/>
  <c r="K113" i="5"/>
  <c r="K112" i="5"/>
  <c r="K118" i="5"/>
  <c r="K107" i="5"/>
  <c r="K115" i="5"/>
  <c r="K110" i="5"/>
  <c r="K104" i="5"/>
  <c r="K121" i="5"/>
  <c r="K120" i="5"/>
  <c r="K119" i="5"/>
  <c r="K116" i="5"/>
  <c r="K111" i="5"/>
  <c r="K108" i="5"/>
  <c r="K106" i="5"/>
  <c r="K105" i="5"/>
  <c r="K103" i="5"/>
  <c r="D41" i="5"/>
  <c r="D26" i="5"/>
  <c r="C123" i="5"/>
  <c r="D12" i="5"/>
  <c r="B123" i="5"/>
  <c r="D43" i="5"/>
  <c r="D22" i="5"/>
  <c r="D56" i="5"/>
  <c r="D9" i="5"/>
  <c r="K9" i="5" s="1"/>
  <c r="K10" i="5"/>
  <c r="J123" i="5" l="1"/>
  <c r="I123" i="5"/>
  <c r="H123" i="5"/>
  <c r="G123" i="5"/>
  <c r="F123" i="5"/>
  <c r="E123" i="5"/>
  <c r="D123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23" i="5" l="1"/>
</calcChain>
</file>

<file path=xl/sharedStrings.xml><?xml version="1.0" encoding="utf-8"?>
<sst xmlns="http://schemas.openxmlformats.org/spreadsheetml/2006/main" count="242" uniqueCount="128">
  <si>
    <t>Electric</t>
  </si>
  <si>
    <t xml:space="preserve"> </t>
  </si>
  <si>
    <t>Gas</t>
  </si>
  <si>
    <t>membership</t>
  </si>
  <si>
    <t>Telephone companies</t>
  </si>
  <si>
    <t>pipeline</t>
  </si>
  <si>
    <t>corporations:</t>
  </si>
  <si>
    <t>companies:</t>
  </si>
  <si>
    <t>System</t>
  </si>
  <si>
    <t>Non-system</t>
  </si>
  <si>
    <t>Total</t>
  </si>
  <si>
    <t>Counties</t>
  </si>
  <si>
    <t>valuation</t>
  </si>
  <si>
    <t>100% valuation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</si>
  <si>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</si>
  <si>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</si>
  <si>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</si>
  <si>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</si>
  <si>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</si>
  <si>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</si>
  <si>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</si>
  <si>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</si>
  <si>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</si>
  <si>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</si>
  <si>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</si>
  <si>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</si>
  <si>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</si>
  <si>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</si>
  <si>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</si>
  <si>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</si>
  <si>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</si>
  <si>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</si>
  <si>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</si>
  <si>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</si>
  <si>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</si>
  <si>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</si>
  <si>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</si>
  <si>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</si>
  <si>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</si>
  <si>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</si>
  <si>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</si>
  <si>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</si>
  <si>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</si>
  <si>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</si>
  <si>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</si>
  <si>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</si>
  <si>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</si>
  <si>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</si>
  <si>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</si>
  <si>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</si>
  <si>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</si>
  <si>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</si>
  <si>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</si>
  <si>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</si>
  <si>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</si>
  <si>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</si>
  <si>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</si>
  <si>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</si>
  <si>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</si>
  <si>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</si>
  <si>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</si>
  <si>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</si>
  <si>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</si>
  <si>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</si>
  <si>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</si>
  <si>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</si>
  <si>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</si>
  <si>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</si>
  <si>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</si>
  <si>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</si>
  <si>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</si>
  <si>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</si>
  <si>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</si>
  <si>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</si>
  <si>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</si>
  <si>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</si>
  <si>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</si>
  <si>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</si>
  <si>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</si>
  <si>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</si>
  <si>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</si>
  <si>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</si>
  <si>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</si>
  <si>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</si>
  <si>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</si>
  <si>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</si>
  <si>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</si>
  <si>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</si>
  <si>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</si>
  <si>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</si>
  <si>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</si>
  <si>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</si>
  <si>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</si>
  <si>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</si>
  <si>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</si>
  <si>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</si>
  <si>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</si>
  <si>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</si>
  <si>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</si>
  <si>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</si>
  <si>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</si>
  <si>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</si>
  <si>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</si>
  <si>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</si>
  <si>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</si>
  <si>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</si>
  <si>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</si>
  <si>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</si>
  <si>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</si>
  <si>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</si>
  <si>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</si>
  <si>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</si>
  <si>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</si>
  <si>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</si>
  <si>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company</t>
  </si>
  <si>
    <t>[$]</t>
  </si>
  <si>
    <t>utility</t>
  </si>
  <si>
    <t xml:space="preserve">                    Electric power companies</t>
  </si>
  <si>
    <t xml:space="preserve">    All counties</t>
  </si>
  <si>
    <t>TABLE 72. -Continued</t>
  </si>
  <si>
    <t xml:space="preserve">valuation </t>
  </si>
  <si>
    <t>BY COUNTIES AND BY TYPES OF COMPANIES FOR 2014-2015</t>
  </si>
  <si>
    <t>TABLE  72.  VALUATION OF PROPERTY OF UTILITY COMPANIES†</t>
  </si>
  <si>
    <t xml:space="preserve">  † Valuation of public service companies subject to appraisal by the Local Government Division, Property Tax Section. </t>
  </si>
  <si>
    <t xml:space="preserve">    Information compiled from property tax assessed valuation data provided by the NCDOR Local Government Division.</t>
  </si>
  <si>
    <t xml:space="preserve">     The above presentation incorporates revised valuations and may differ from alternative previously compiled public service company valuation data for 2014.</t>
  </si>
  <si>
    <t xml:space="preserve">     System valuation means the real property and tangible personal property used by a public service company in its public service activities.</t>
  </si>
  <si>
    <t xml:space="preserve">     Non-system valuation means the real and personal property owned by a public service company but not used in its public service activities.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</si>
</sst>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3">
    <font>
      <sz val="8"/>
      <name val="Times New Roman"/>
    </font>
    <font>
      <b/>
      <sz val="8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3" fontId="1" fillId="2" borderId="0" xfId="0" applyNumberFormat="1" applyFont="1" applyFill="1" applyAlignment="1" applyProtection="1">
      <alignment horizontal="left"/>
    </xf>
    <xf numFmtId="3" fontId="1" fillId="2" borderId="0" xfId="0" applyNumberFormat="1" applyFont="1" applyFill="1" applyBorder="1"/>
    <xf numFmtId="3" fontId="1" fillId="2" borderId="0" xfId="0" applyNumberFormat="1" applyFont="1" applyFill="1"/>
    <xf numFmtId="3" fontId="1" fillId="2" borderId="1" xfId="0" applyNumberFormat="1" applyFont="1" applyFill="1" applyBorder="1"/>
    <xf numFmtId="3" fontId="1" fillId="2" borderId="9" xfId="0" applyNumberFormat="1" applyFont="1" applyFill="1" applyBorder="1" applyAlignment="1" applyProtection="1">
      <alignment horizontal="fill"/>
    </xf>
    <xf numFmtId="3" fontId="1" fillId="2" borderId="0" xfId="0" applyNumberFormat="1" applyFont="1" applyFill="1" applyAlignment="1" applyProtection="1">
      <alignment horizontal="center"/>
    </xf>
    <xf numFmtId="3" fontId="1" fillId="2" borderId="0" xfId="0" applyNumberFormat="1" applyFont="1" applyFill="1" applyBorder="1" applyAlignment="1" applyProtection="1">
      <alignment horizontal="left"/>
    </xf>
    <xf numFmtId="3" fontId="1" fillId="2" borderId="0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 applyProtection="1">
      <alignment horizontal="left"/>
    </xf>
    <xf numFmtId="3" fontId="1" fillId="2" borderId="9" xfId="0" applyNumberFormat="1" applyFont="1" applyFill="1" applyBorder="1" applyAlignment="1" applyProtection="1">
      <alignment horizontal="left"/>
    </xf>
    <xf numFmtId="3" fontId="2" fillId="2" borderId="0" xfId="0" applyNumberFormat="1" applyFont="1" applyFill="1"/>
    <xf numFmtId="3" fontId="1" fillId="2" borderId="0" xfId="0" applyNumberFormat="1" applyFont="1" applyFill="1" applyAlignment="1" applyProtection="1">
      <alignment horizontal="centerContinuous"/>
    </xf>
    <xf numFmtId="3" fontId="1" fillId="2" borderId="0" xfId="0" applyNumberFormat="1" applyFont="1" applyFill="1" applyAlignment="1">
      <alignment horizontal="centerContinuous"/>
    </xf>
    <xf numFmtId="41" fontId="1" fillId="2" borderId="12" xfId="0" applyNumberFormat="1" applyFont="1" applyFill="1" applyBorder="1" applyAlignment="1">
      <alignment horizontal="right"/>
    </xf>
    <xf numFmtId="41" fontId="1" fillId="2" borderId="13" xfId="0" applyNumberFormat="1" applyFont="1" applyFill="1" applyBorder="1" applyAlignment="1">
      <alignment horizontal="right"/>
    </xf>
    <xf numFmtId="41" fontId="1" fillId="2" borderId="14" xfId="0" applyNumberFormat="1" applyFont="1" applyFill="1" applyBorder="1" applyAlignment="1">
      <alignment horizontal="right"/>
    </xf>
    <xf numFmtId="41" fontId="1" fillId="2" borderId="7" xfId="0" applyNumberFormat="1" applyFont="1" applyFill="1" applyBorder="1" applyAlignment="1">
      <alignment horizontal="right"/>
    </xf>
    <xf numFmtId="41" fontId="1" fillId="2" borderId="4" xfId="0" applyNumberFormat="1" applyFont="1" applyFill="1" applyBorder="1" applyAlignment="1">
      <alignment horizontal="right"/>
    </xf>
    <xf numFmtId="41" fontId="1" fillId="2" borderId="11" xfId="0" applyNumberFormat="1" applyFont="1" applyFill="1" applyBorder="1" applyAlignment="1">
      <alignment horizontal="right"/>
    </xf>
    <xf numFmtId="41" fontId="1" fillId="2" borderId="8" xfId="0" applyNumberFormat="1" applyFont="1" applyFill="1" applyBorder="1" applyAlignment="1">
      <alignment horizontal="right"/>
    </xf>
    <xf numFmtId="41" fontId="1" fillId="2" borderId="6" xfId="0" applyNumberFormat="1" applyFont="1" applyFill="1" applyBorder="1" applyAlignment="1">
      <alignment horizontal="right"/>
    </xf>
    <xf numFmtId="41" fontId="1" fillId="2" borderId="13" xfId="0" quotePrefix="1" applyNumberFormat="1" applyFont="1" applyFill="1" applyBorder="1" applyAlignment="1">
      <alignment horizontal="right"/>
    </xf>
    <xf numFmtId="41" fontId="1" fillId="2" borderId="0" xfId="0" applyNumberFormat="1" applyFont="1" applyFill="1" applyBorder="1" applyAlignment="1">
      <alignment horizontal="right"/>
    </xf>
    <xf numFmtId="41" fontId="1" fillId="2" borderId="6" xfId="0" quotePrefix="1" applyNumberFormat="1" applyFont="1" applyFill="1" applyBorder="1" applyAlignment="1">
      <alignment horizontal="right"/>
    </xf>
    <xf numFmtId="41" fontId="1" fillId="2" borderId="3" xfId="0" applyNumberFormat="1" applyFont="1" applyFill="1" applyBorder="1" applyAlignment="1">
      <alignment horizontal="right"/>
    </xf>
    <xf numFmtId="41" fontId="1" fillId="2" borderId="10" xfId="0" applyNumberFormat="1" applyFont="1" applyFill="1" applyBorder="1" applyAlignment="1">
      <alignment horizontal="right"/>
    </xf>
    <xf numFmtId="41" fontId="1" fillId="2" borderId="4" xfId="0" quotePrefix="1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 applyProtection="1">
      <alignment horizontal="right"/>
    </xf>
    <xf numFmtId="3" fontId="1" fillId="0" borderId="2" xfId="0" applyNumberFormat="1" applyFont="1" applyFill="1" applyBorder="1"/>
    <xf numFmtId="3" fontId="1" fillId="0" borderId="1" xfId="0" applyNumberFormat="1" applyFont="1" applyFill="1" applyBorder="1"/>
    <xf numFmtId="3" fontId="1" fillId="0" borderId="3" xfId="0" applyNumberFormat="1" applyFont="1" applyFill="1" applyBorder="1"/>
    <xf numFmtId="3" fontId="1" fillId="0" borderId="1" xfId="0" applyNumberFormat="1" applyFont="1" applyFill="1" applyBorder="1" applyAlignment="1" applyProtection="1">
      <alignment horizontal="center"/>
    </xf>
    <xf numFmtId="3" fontId="1" fillId="0" borderId="4" xfId="0" applyNumberFormat="1" applyFont="1" applyFill="1" applyBorder="1" applyAlignment="1" applyProtection="1">
      <alignment horizontal="left"/>
    </xf>
    <xf numFmtId="3" fontId="1" fillId="0" borderId="4" xfId="0" applyNumberFormat="1" applyFont="1" applyFill="1" applyBorder="1" applyAlignment="1" applyProtection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5" xfId="0" applyNumberFormat="1" applyFont="1" applyFill="1" applyBorder="1" applyAlignment="1" applyProtection="1">
      <alignment horizontal="left"/>
    </xf>
    <xf numFmtId="3" fontId="1" fillId="0" borderId="0" xfId="0" applyNumberFormat="1" applyFont="1" applyFill="1" applyBorder="1"/>
    <xf numFmtId="3" fontId="1" fillId="0" borderId="6" xfId="0" applyNumberFormat="1" applyFont="1" applyFill="1" applyBorder="1"/>
    <xf numFmtId="3" fontId="1" fillId="0" borderId="0" xfId="0" applyNumberFormat="1" applyFont="1" applyFill="1" applyBorder="1" applyAlignment="1" applyProtection="1">
      <alignment horizontal="center"/>
    </xf>
    <xf numFmtId="3" fontId="1" fillId="0" borderId="7" xfId="0" applyNumberFormat="1" applyFont="1" applyFill="1" applyBorder="1" applyAlignment="1" applyProtection="1">
      <alignment horizontal="center"/>
    </xf>
    <xf numFmtId="3" fontId="1" fillId="0" borderId="0" xfId="0" applyNumberFormat="1" applyFont="1" applyFill="1" applyBorder="1" applyAlignment="1" applyProtection="1">
      <alignment horizontal="centerContinuous"/>
    </xf>
    <xf numFmtId="3" fontId="1" fillId="0" borderId="0" xfId="0" applyNumberFormat="1" applyFont="1" applyFill="1" applyBorder="1" applyAlignment="1">
      <alignment horizontal="centerContinuous"/>
    </xf>
    <xf numFmtId="3" fontId="1" fillId="0" borderId="0" xfId="0" applyNumberFormat="1" applyFont="1" applyFill="1" applyBorder="1" applyAlignment="1">
      <alignment horizontal="center"/>
    </xf>
    <xf numFmtId="3" fontId="1" fillId="0" borderId="8" xfId="0" applyNumberFormat="1" applyFont="1" applyFill="1" applyBorder="1" applyAlignment="1" applyProtection="1">
      <alignment horizontal="fill"/>
    </xf>
    <xf numFmtId="3" fontId="1" fillId="0" borderId="9" xfId="0" applyNumberFormat="1" applyFont="1" applyFill="1" applyBorder="1" applyAlignment="1" applyProtection="1">
      <alignment horizontal="fill"/>
    </xf>
    <xf numFmtId="3" fontId="1" fillId="0" borderId="10" xfId="0" applyNumberFormat="1" applyFont="1" applyFill="1" applyBorder="1" applyAlignment="1" applyProtection="1">
      <alignment horizontal="fill"/>
    </xf>
    <xf numFmtId="3" fontId="1" fillId="0" borderId="5" xfId="0" applyNumberFormat="1" applyFont="1" applyFill="1" applyBorder="1" applyAlignment="1" applyProtection="1">
      <alignment horizontal="center"/>
    </xf>
    <xf numFmtId="3" fontId="1" fillId="0" borderId="6" xfId="0" applyNumberFormat="1" applyFont="1" applyFill="1" applyBorder="1" applyAlignment="1" applyProtection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1" fillId="0" borderId="8" xfId="0" applyNumberFormat="1" applyFont="1" applyFill="1" applyBorder="1" applyAlignment="1" applyProtection="1">
      <alignment horizontal="center"/>
    </xf>
    <xf numFmtId="3" fontId="1" fillId="0" borderId="11" xfId="0" applyNumberFormat="1" applyFont="1" applyFill="1" applyBorder="1" applyAlignment="1" applyProtection="1">
      <alignment horizontal="center"/>
    </xf>
    <xf numFmtId="3" fontId="1" fillId="0" borderId="10" xfId="0" applyNumberFormat="1" applyFont="1" applyFill="1" applyBorder="1" applyAlignment="1" applyProtection="1">
      <alignment horizontal="center"/>
    </xf>
    <xf numFmtId="3" fontId="1" fillId="0" borderId="9" xfId="0" applyNumberFormat="1" applyFont="1" applyFill="1" applyBorder="1" applyAlignment="1" applyProtection="1">
      <alignment horizontal="center"/>
    </xf>
    <xf numFmtId="3" fontId="1" fillId="2" borderId="5" xfId="0" applyNumberFormat="1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3" fontId="1" fillId="2" borderId="8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>
      <alignment horizontal="right"/>
    </xf>
    <xf numFmtId="3" fontId="1" fillId="2" borderId="13" xfId="0" applyNumberFormat="1" applyFont="1" applyFill="1" applyBorder="1" applyAlignment="1">
      <alignment horizontal="right"/>
    </xf>
    <xf numFmtId="3" fontId="1" fillId="2" borderId="14" xfId="0" applyNumberFormat="1" applyFont="1" applyFill="1" applyBorder="1" applyAlignment="1">
      <alignment horizontal="right"/>
    </xf>
    <xf numFmtId="3" fontId="1" fillId="2" borderId="7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" fillId="2" borderId="9" xfId="0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3" fontId="1" fillId="2" borderId="3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3" fontId="1" fillId="2" borderId="15" xfId="0" applyNumberFormat="1" applyFont="1" applyFill="1" applyBorder="1" applyAlignment="1">
      <alignment horizontal="right"/>
    </xf>
    <xf numFmtId="3" fontId="1" fillId="2" borderId="16" xfId="0" applyNumberFormat="1" applyFont="1" applyFill="1" applyBorder="1" applyAlignment="1">
      <alignment horizontal="right"/>
    </xf>
    <xf numFmtId="3" fontId="1" fillId="2" borderId="17" xfId="0" applyNumberFormat="1" applyFont="1" applyFill="1" applyBorder="1" applyAlignment="1">
      <alignment horizontal="right"/>
    </xf>
    <xf numFmtId="3" fontId="1" fillId="2" borderId="10" xfId="0" applyNumberFormat="1" applyFont="1" applyFill="1" applyBorder="1" applyAlignment="1">
      <alignment horizontal="right"/>
    </xf>
    <xf numFmtId="3" fontId="1" fillId="2" borderId="7" xfId="0" quotePrefix="1" applyNumberFormat="1" applyFont="1" applyFill="1" applyBorder="1" applyAlignment="1">
      <alignment horizontal="right"/>
    </xf>
    <xf numFmtId="3" fontId="1" fillId="3" borderId="5" xfId="0" applyNumberFormat="1" applyFont="1" applyFill="1" applyBorder="1" applyAlignment="1">
      <alignment horizontal="right"/>
    </xf>
    <xf numFmtId="43" fontId="1" fillId="0" borderId="0" xfId="0" applyNumberFormat="1" applyFont="1" applyBorder="1" applyAlignment="1" applyProtection="1">
      <alignment horizontal="left"/>
    </xf>
    <xf numFmtId="3" fontId="1" fillId="2" borderId="18" xfId="0" applyNumberFormat="1" applyFont="1" applyFill="1" applyBorder="1" applyAlignment="1" applyProtection="1">
      <alignment horizontal="left"/>
    </xf>
    <xf numFmtId="3" fontId="1" fillId="2" borderId="19" xfId="0" applyNumberFormat="1" applyFont="1" applyFill="1" applyBorder="1" applyAlignment="1" applyProtection="1">
      <alignment horizontal="right"/>
    </xf>
    <xf numFmtId="3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1"/>
  <sheetViews>
    <sheetView showGridLines="0" tabSelected="1" zoomScaleNormal="100" workbookViewId="0">
      <selection activeCell="L23" sqref="L23"/>
    </sheetView>
  </sheetViews>
  <sheetFormatPr defaultColWidth="16.83203125" defaultRowHeight="10.5"/>
  <cols>
    <col min="1" max="11" width="14.33203125" style="3" customWidth="1"/>
    <col min="12" max="16384" width="16.83203125" style="3"/>
  </cols>
  <sheetData>
    <row r="1" spans="1:11">
      <c r="A1" s="12" t="s">
        <v>122</v>
      </c>
      <c r="B1" s="13"/>
      <c r="C1" s="13"/>
      <c r="D1" s="13"/>
      <c r="E1" s="13"/>
      <c r="F1" s="13"/>
      <c r="G1" s="13"/>
      <c r="H1" s="13"/>
      <c r="I1" s="13"/>
      <c r="J1" s="13"/>
      <c r="K1" s="12"/>
    </row>
    <row r="2" spans="1:11">
      <c r="A2" s="12" t="s">
        <v>121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>
      <c r="A3" s="77"/>
      <c r="B3" s="29"/>
      <c r="C3" s="30"/>
      <c r="D3" s="31"/>
      <c r="E3" s="32" t="s">
        <v>0</v>
      </c>
      <c r="F3" s="33" t="s">
        <v>1</v>
      </c>
      <c r="G3" s="30"/>
      <c r="H3" s="30"/>
      <c r="I3" s="30"/>
      <c r="J3" s="34" t="s">
        <v>2</v>
      </c>
      <c r="K3" s="35"/>
    </row>
    <row r="4" spans="1:11">
      <c r="A4" s="2"/>
      <c r="B4" s="36" t="s">
        <v>117</v>
      </c>
      <c r="C4" s="37"/>
      <c r="D4" s="38"/>
      <c r="E4" s="39" t="s">
        <v>3</v>
      </c>
      <c r="F4" s="40" t="s">
        <v>2</v>
      </c>
      <c r="G4" s="41" t="s">
        <v>4</v>
      </c>
      <c r="H4" s="42"/>
      <c r="I4" s="42"/>
      <c r="J4" s="40" t="s">
        <v>5</v>
      </c>
      <c r="K4" s="43" t="s">
        <v>10</v>
      </c>
    </row>
    <row r="5" spans="1:11">
      <c r="A5" s="2"/>
      <c r="B5" s="44"/>
      <c r="C5" s="45"/>
      <c r="D5" s="46"/>
      <c r="E5" s="39" t="s">
        <v>6</v>
      </c>
      <c r="F5" s="40" t="s">
        <v>7</v>
      </c>
      <c r="G5" s="45"/>
      <c r="H5" s="45"/>
      <c r="I5" s="45"/>
      <c r="J5" s="40" t="s">
        <v>7</v>
      </c>
      <c r="K5" s="43" t="s">
        <v>116</v>
      </c>
    </row>
    <row r="6" spans="1:11">
      <c r="A6" s="2"/>
      <c r="B6" s="47" t="s">
        <v>8</v>
      </c>
      <c r="C6" s="34" t="s">
        <v>9</v>
      </c>
      <c r="D6" s="48" t="s">
        <v>10</v>
      </c>
      <c r="E6" s="47" t="s">
        <v>10</v>
      </c>
      <c r="F6" s="40" t="s">
        <v>10</v>
      </c>
      <c r="G6" s="39" t="s">
        <v>8</v>
      </c>
      <c r="H6" s="34" t="s">
        <v>9</v>
      </c>
      <c r="I6" s="39" t="s">
        <v>10</v>
      </c>
      <c r="J6" s="40" t="s">
        <v>10</v>
      </c>
      <c r="K6" s="39" t="s">
        <v>114</v>
      </c>
    </row>
    <row r="7" spans="1:11" ht="10.5" customHeight="1">
      <c r="A7" s="6" t="s">
        <v>11</v>
      </c>
      <c r="B7" s="47" t="s">
        <v>12</v>
      </c>
      <c r="C7" s="40" t="s">
        <v>12</v>
      </c>
      <c r="D7" s="48" t="s">
        <v>13</v>
      </c>
      <c r="E7" s="49" t="s">
        <v>120</v>
      </c>
      <c r="F7" s="40" t="s">
        <v>120</v>
      </c>
      <c r="G7" s="49" t="s">
        <v>12</v>
      </c>
      <c r="H7" s="40" t="s">
        <v>12</v>
      </c>
      <c r="I7" s="49" t="s">
        <v>13</v>
      </c>
      <c r="J7" s="40" t="s">
        <v>120</v>
      </c>
      <c r="K7" s="49" t="s">
        <v>12</v>
      </c>
    </row>
    <row r="8" spans="1:11">
      <c r="A8" s="5"/>
      <c r="B8" s="50" t="s">
        <v>115</v>
      </c>
      <c r="C8" s="51" t="s">
        <v>115</v>
      </c>
      <c r="D8" s="52" t="s">
        <v>115</v>
      </c>
      <c r="E8" s="53" t="s">
        <v>115</v>
      </c>
      <c r="F8" s="51" t="s">
        <v>115</v>
      </c>
      <c r="G8" s="53" t="s">
        <v>115</v>
      </c>
      <c r="H8" s="51" t="s">
        <v>115</v>
      </c>
      <c r="I8" s="53" t="s">
        <v>115</v>
      </c>
      <c r="J8" s="51" t="s">
        <v>115</v>
      </c>
      <c r="K8" s="53" t="s">
        <v>115</v>
      </c>
    </row>
    <row r="9" spans="1:11">
      <c r="A9" s="7" t="s">
        <v>14</v>
      </c>
      <c r="B9" s="54">
        <v>151090557</v>
      </c>
      <c r="C9" s="57">
        <v>57129</v>
      </c>
      <c r="D9" s="60">
        <f>B9+C9</f>
        <v>151147686</v>
      </c>
      <c r="E9" s="61">
        <v>13212600</v>
      </c>
      <c r="F9" s="66">
        <v>42294575</v>
      </c>
      <c r="G9" s="8">
        <v>44113100</v>
      </c>
      <c r="H9" s="15">
        <v>0</v>
      </c>
      <c r="I9" s="8">
        <f t="shared" ref="I9:I48" si="0">G9+H9</f>
        <v>44113100</v>
      </c>
      <c r="J9" s="61">
        <v>14663600</v>
      </c>
      <c r="K9" s="8">
        <f>+D9+E9+F9+I9+J9</f>
        <v>265431561</v>
      </c>
    </row>
    <row r="10" spans="1:11">
      <c r="A10" s="7" t="s">
        <v>15</v>
      </c>
      <c r="B10" s="54">
        <v>42475033</v>
      </c>
      <c r="C10" s="14">
        <v>0</v>
      </c>
      <c r="D10" s="60">
        <f t="shared" ref="D10:D12" si="1">B10+C10</f>
        <v>42475033</v>
      </c>
      <c r="E10" s="60">
        <v>18075191</v>
      </c>
      <c r="F10" s="67">
        <v>1027839</v>
      </c>
      <c r="G10" s="8">
        <v>8376717</v>
      </c>
      <c r="H10" s="14">
        <v>0</v>
      </c>
      <c r="I10" s="8">
        <f t="shared" si="0"/>
        <v>8376717</v>
      </c>
      <c r="J10" s="17">
        <v>0</v>
      </c>
      <c r="K10" s="8">
        <f>+D10+E10+F10+I10+J10</f>
        <v>69954780</v>
      </c>
    </row>
    <row r="11" spans="1:11">
      <c r="A11" s="7" t="s">
        <v>16</v>
      </c>
      <c r="B11" s="54">
        <v>1561829</v>
      </c>
      <c r="C11" s="14">
        <v>0</v>
      </c>
      <c r="D11" s="60">
        <f t="shared" si="1"/>
        <v>1561829</v>
      </c>
      <c r="E11" s="60">
        <v>34185923</v>
      </c>
      <c r="F11" s="21">
        <v>0</v>
      </c>
      <c r="G11" s="8">
        <v>507003</v>
      </c>
      <c r="H11" s="14">
        <v>0</v>
      </c>
      <c r="I11" s="8">
        <f t="shared" si="0"/>
        <v>507003</v>
      </c>
      <c r="J11" s="17">
        <v>0</v>
      </c>
      <c r="K11" s="8">
        <f t="shared" ref="K11:K48" si="2">+D11+E11+F11+I11+J11</f>
        <v>36254755</v>
      </c>
    </row>
    <row r="12" spans="1:11">
      <c r="A12" s="7" t="s">
        <v>17</v>
      </c>
      <c r="B12" s="54">
        <v>45390103</v>
      </c>
      <c r="C12" s="57">
        <v>2118943</v>
      </c>
      <c r="D12" s="60">
        <f t="shared" si="1"/>
        <v>47509046</v>
      </c>
      <c r="E12" s="60">
        <v>141439280</v>
      </c>
      <c r="F12" s="67">
        <v>34720467</v>
      </c>
      <c r="G12" s="8">
        <v>10584281</v>
      </c>
      <c r="H12" s="14">
        <v>0</v>
      </c>
      <c r="I12" s="8">
        <f t="shared" si="0"/>
        <v>10584281</v>
      </c>
      <c r="J12" s="60">
        <v>5696</v>
      </c>
      <c r="K12" s="8">
        <f t="shared" si="2"/>
        <v>234258770</v>
      </c>
    </row>
    <row r="13" spans="1:11">
      <c r="A13" s="7" t="s">
        <v>18</v>
      </c>
      <c r="B13" s="20">
        <v>0</v>
      </c>
      <c r="C13" s="16">
        <v>0</v>
      </c>
      <c r="D13" s="14">
        <v>0</v>
      </c>
      <c r="E13" s="62">
        <v>81293350</v>
      </c>
      <c r="F13" s="62">
        <v>900791</v>
      </c>
      <c r="G13" s="8">
        <v>1978224</v>
      </c>
      <c r="H13" s="14">
        <v>0</v>
      </c>
      <c r="I13" s="8">
        <f t="shared" si="0"/>
        <v>1978224</v>
      </c>
      <c r="J13" s="19">
        <v>0</v>
      </c>
      <c r="K13" s="8">
        <f t="shared" si="2"/>
        <v>84172365</v>
      </c>
    </row>
    <row r="14" spans="1:11">
      <c r="A14" s="9" t="s">
        <v>19</v>
      </c>
      <c r="B14" s="55">
        <v>3421622</v>
      </c>
      <c r="C14" s="15">
        <v>0</v>
      </c>
      <c r="D14" s="61">
        <f>B14+C14</f>
        <v>3421622</v>
      </c>
      <c r="E14" s="63">
        <v>22108727</v>
      </c>
      <c r="F14" s="61">
        <v>2084929</v>
      </c>
      <c r="G14" s="63">
        <v>5050675</v>
      </c>
      <c r="H14" s="15">
        <v>0</v>
      </c>
      <c r="I14" s="61">
        <f t="shared" si="0"/>
        <v>5050675</v>
      </c>
      <c r="J14" s="18">
        <v>0</v>
      </c>
      <c r="K14" s="63">
        <f t="shared" si="2"/>
        <v>32665953</v>
      </c>
    </row>
    <row r="15" spans="1:11">
      <c r="A15" s="7" t="s">
        <v>20</v>
      </c>
      <c r="B15" s="54">
        <v>20938871</v>
      </c>
      <c r="C15" s="57">
        <v>6328</v>
      </c>
      <c r="D15" s="60">
        <f t="shared" ref="D15:D43" si="3">B15+C15</f>
        <v>20945199</v>
      </c>
      <c r="E15" s="8">
        <v>29044527</v>
      </c>
      <c r="F15" s="60">
        <v>4289954</v>
      </c>
      <c r="G15" s="8">
        <v>14465456</v>
      </c>
      <c r="H15" s="14">
        <v>0</v>
      </c>
      <c r="I15" s="60">
        <f t="shared" si="0"/>
        <v>14465456</v>
      </c>
      <c r="J15" s="17">
        <v>0</v>
      </c>
      <c r="K15" s="8">
        <f t="shared" si="2"/>
        <v>68745136</v>
      </c>
    </row>
    <row r="16" spans="1:11">
      <c r="A16" s="7" t="s">
        <v>21</v>
      </c>
      <c r="B16" s="54">
        <v>14262713</v>
      </c>
      <c r="C16" s="57">
        <v>4900</v>
      </c>
      <c r="D16" s="60">
        <f t="shared" si="3"/>
        <v>14267613</v>
      </c>
      <c r="E16" s="8">
        <v>13525577</v>
      </c>
      <c r="F16" s="60">
        <v>3745394</v>
      </c>
      <c r="G16" s="8">
        <v>6821086</v>
      </c>
      <c r="H16" s="14">
        <v>0</v>
      </c>
      <c r="I16" s="60">
        <f t="shared" si="0"/>
        <v>6821086</v>
      </c>
      <c r="J16" s="17">
        <v>0</v>
      </c>
      <c r="K16" s="8">
        <f t="shared" si="2"/>
        <v>38359670</v>
      </c>
    </row>
    <row r="17" spans="1:11">
      <c r="A17" s="7" t="s">
        <v>22</v>
      </c>
      <c r="B17" s="54">
        <v>27837096</v>
      </c>
      <c r="C17" s="57">
        <v>437606</v>
      </c>
      <c r="D17" s="60">
        <f t="shared" si="3"/>
        <v>28274702</v>
      </c>
      <c r="E17" s="8">
        <v>49828501</v>
      </c>
      <c r="F17" s="60">
        <v>34927983</v>
      </c>
      <c r="G17" s="8">
        <v>5606512</v>
      </c>
      <c r="H17" s="14">
        <v>0</v>
      </c>
      <c r="I17" s="60">
        <f t="shared" si="0"/>
        <v>5606512</v>
      </c>
      <c r="J17" s="17">
        <v>0</v>
      </c>
      <c r="K17" s="8">
        <f t="shared" si="2"/>
        <v>118637698</v>
      </c>
    </row>
    <row r="18" spans="1:11">
      <c r="A18" s="10" t="s">
        <v>23</v>
      </c>
      <c r="B18" s="56">
        <v>1053667073</v>
      </c>
      <c r="C18" s="59">
        <v>13855375</v>
      </c>
      <c r="D18" s="62">
        <f t="shared" si="3"/>
        <v>1067522448</v>
      </c>
      <c r="E18" s="64">
        <v>173217382</v>
      </c>
      <c r="F18" s="62">
        <v>28174801</v>
      </c>
      <c r="G18" s="64">
        <v>12188359</v>
      </c>
      <c r="H18" s="16">
        <v>0</v>
      </c>
      <c r="I18" s="62">
        <f t="shared" si="0"/>
        <v>12188359</v>
      </c>
      <c r="J18" s="19">
        <v>0</v>
      </c>
      <c r="K18" s="64">
        <f t="shared" si="2"/>
        <v>1281102990</v>
      </c>
    </row>
    <row r="19" spans="1:11">
      <c r="A19" s="7" t="s">
        <v>24</v>
      </c>
      <c r="B19" s="73">
        <v>327697927</v>
      </c>
      <c r="C19" s="57">
        <v>761512</v>
      </c>
      <c r="D19" s="61">
        <f>B19+C19</f>
        <v>328459439</v>
      </c>
      <c r="E19" s="8">
        <v>17591499</v>
      </c>
      <c r="F19" s="60">
        <v>62133484</v>
      </c>
      <c r="G19" s="8">
        <v>77539181</v>
      </c>
      <c r="H19" s="57">
        <v>9853</v>
      </c>
      <c r="I19" s="8">
        <f t="shared" si="0"/>
        <v>77549034</v>
      </c>
      <c r="J19" s="17">
        <v>0</v>
      </c>
      <c r="K19" s="8">
        <f t="shared" si="2"/>
        <v>485733456</v>
      </c>
    </row>
    <row r="20" spans="1:11">
      <c r="A20" s="7" t="s">
        <v>25</v>
      </c>
      <c r="B20" s="54">
        <v>131211352</v>
      </c>
      <c r="C20" s="57">
        <v>17419</v>
      </c>
      <c r="D20" s="60">
        <f t="shared" si="3"/>
        <v>131228771</v>
      </c>
      <c r="E20" s="8">
        <v>35780850</v>
      </c>
      <c r="F20" s="60">
        <v>15740241</v>
      </c>
      <c r="G20" s="8">
        <v>21957115</v>
      </c>
      <c r="H20" s="14">
        <v>0</v>
      </c>
      <c r="I20" s="8">
        <f t="shared" si="0"/>
        <v>21957115</v>
      </c>
      <c r="J20" s="17">
        <v>0</v>
      </c>
      <c r="K20" s="8">
        <f t="shared" si="2"/>
        <v>204706977</v>
      </c>
    </row>
    <row r="21" spans="1:11">
      <c r="A21" s="7" t="s">
        <v>26</v>
      </c>
      <c r="B21" s="54">
        <v>111345014</v>
      </c>
      <c r="C21" s="14">
        <v>0</v>
      </c>
      <c r="D21" s="60">
        <f t="shared" si="3"/>
        <v>111345014</v>
      </c>
      <c r="E21" s="65">
        <v>22234699</v>
      </c>
      <c r="F21" s="60">
        <v>85522959</v>
      </c>
      <c r="G21" s="8">
        <v>49648082</v>
      </c>
      <c r="H21" s="57">
        <v>166740</v>
      </c>
      <c r="I21" s="8">
        <f t="shared" si="0"/>
        <v>49814822</v>
      </c>
      <c r="J21" s="60">
        <v>10302282</v>
      </c>
      <c r="K21" s="8">
        <f t="shared" si="2"/>
        <v>279219776</v>
      </c>
    </row>
    <row r="22" spans="1:11">
      <c r="A22" s="7" t="s">
        <v>27</v>
      </c>
      <c r="B22" s="54">
        <v>75344461</v>
      </c>
      <c r="C22" s="57">
        <v>82705</v>
      </c>
      <c r="D22" s="60">
        <f t="shared" si="3"/>
        <v>75427166</v>
      </c>
      <c r="E22" s="8">
        <v>51007232</v>
      </c>
      <c r="F22" s="60">
        <v>8496790</v>
      </c>
      <c r="G22" s="8">
        <v>20842164</v>
      </c>
      <c r="H22" s="14">
        <v>0</v>
      </c>
      <c r="I22" s="8">
        <f t="shared" si="0"/>
        <v>20842164</v>
      </c>
      <c r="J22" s="17">
        <v>0</v>
      </c>
      <c r="K22" s="8">
        <f t="shared" si="2"/>
        <v>155773352</v>
      </c>
    </row>
    <row r="23" spans="1:11">
      <c r="A23" s="7" t="s">
        <v>28</v>
      </c>
      <c r="B23" s="54">
        <v>6961293</v>
      </c>
      <c r="C23" s="14">
        <v>0</v>
      </c>
      <c r="D23" s="62">
        <f t="shared" si="3"/>
        <v>6961293</v>
      </c>
      <c r="E23" s="8">
        <v>7689406</v>
      </c>
      <c r="F23" s="60">
        <v>326561</v>
      </c>
      <c r="G23" s="8">
        <v>3238872</v>
      </c>
      <c r="H23" s="14">
        <v>0</v>
      </c>
      <c r="I23" s="8">
        <f t="shared" si="0"/>
        <v>3238872</v>
      </c>
      <c r="J23" s="17">
        <v>0</v>
      </c>
      <c r="K23" s="8">
        <f t="shared" si="2"/>
        <v>18216132</v>
      </c>
    </row>
    <row r="24" spans="1:11">
      <c r="A24" s="9" t="s">
        <v>29</v>
      </c>
      <c r="B24" s="55">
        <v>41813903</v>
      </c>
      <c r="C24" s="15">
        <v>0</v>
      </c>
      <c r="D24" s="61">
        <f>B24+C24</f>
        <v>41813903</v>
      </c>
      <c r="E24" s="63">
        <v>50933919</v>
      </c>
      <c r="F24" s="61">
        <v>1543393</v>
      </c>
      <c r="G24" s="63">
        <v>21706984</v>
      </c>
      <c r="H24" s="58">
        <v>1000</v>
      </c>
      <c r="I24" s="61">
        <f t="shared" si="0"/>
        <v>21707984</v>
      </c>
      <c r="J24" s="18">
        <v>0</v>
      </c>
      <c r="K24" s="63">
        <f t="shared" si="2"/>
        <v>115999199</v>
      </c>
    </row>
    <row r="25" spans="1:11">
      <c r="A25" s="7" t="s">
        <v>30</v>
      </c>
      <c r="B25" s="54">
        <v>39919829</v>
      </c>
      <c r="C25" s="57">
        <v>426254</v>
      </c>
      <c r="D25" s="60">
        <f t="shared" si="3"/>
        <v>40346083</v>
      </c>
      <c r="E25" s="8">
        <v>11699282</v>
      </c>
      <c r="F25" s="60">
        <v>3421964</v>
      </c>
      <c r="G25" s="8">
        <v>8556292</v>
      </c>
      <c r="H25" s="14">
        <v>0</v>
      </c>
      <c r="I25" s="60">
        <f t="shared" si="0"/>
        <v>8556292</v>
      </c>
      <c r="J25" s="60">
        <v>1259837</v>
      </c>
      <c r="K25" s="8">
        <f t="shared" si="2"/>
        <v>65283458</v>
      </c>
    </row>
    <row r="26" spans="1:11">
      <c r="A26" s="7" t="s">
        <v>31</v>
      </c>
      <c r="B26" s="54">
        <v>586647237</v>
      </c>
      <c r="C26" s="57">
        <v>10044881</v>
      </c>
      <c r="D26" s="60">
        <f t="shared" si="3"/>
        <v>596692118</v>
      </c>
      <c r="E26" s="8">
        <v>12892016</v>
      </c>
      <c r="F26" s="60">
        <v>32639462</v>
      </c>
      <c r="G26" s="8">
        <v>46185697</v>
      </c>
      <c r="H26" s="14">
        <v>0</v>
      </c>
      <c r="I26" s="60">
        <f t="shared" si="0"/>
        <v>46185697</v>
      </c>
      <c r="J26" s="60">
        <v>1266401</v>
      </c>
      <c r="K26" s="8">
        <f t="shared" si="2"/>
        <v>689675694</v>
      </c>
    </row>
    <row r="27" spans="1:11">
      <c r="A27" s="7" t="s">
        <v>32</v>
      </c>
      <c r="B27" s="54">
        <v>112488653</v>
      </c>
      <c r="C27" s="57">
        <v>6152961</v>
      </c>
      <c r="D27" s="60">
        <f t="shared" si="3"/>
        <v>118641614</v>
      </c>
      <c r="E27" s="8">
        <v>19706871</v>
      </c>
      <c r="F27" s="60">
        <v>25082959</v>
      </c>
      <c r="G27" s="8">
        <v>22977855</v>
      </c>
      <c r="H27" s="14">
        <v>0</v>
      </c>
      <c r="I27" s="60">
        <f t="shared" si="0"/>
        <v>22977855</v>
      </c>
      <c r="J27" s="60">
        <v>13441234</v>
      </c>
      <c r="K27" s="8">
        <f t="shared" si="2"/>
        <v>199850533</v>
      </c>
    </row>
    <row r="28" spans="1:11">
      <c r="A28" s="10" t="s">
        <v>33</v>
      </c>
      <c r="B28" s="56">
        <v>22215708</v>
      </c>
      <c r="C28" s="16">
        <v>0</v>
      </c>
      <c r="D28" s="62">
        <f t="shared" si="3"/>
        <v>22215708</v>
      </c>
      <c r="E28" s="64">
        <v>20559908</v>
      </c>
      <c r="F28" s="19">
        <v>0</v>
      </c>
      <c r="G28" s="64">
        <v>9054811</v>
      </c>
      <c r="H28" s="16">
        <v>0</v>
      </c>
      <c r="I28" s="62">
        <f t="shared" si="0"/>
        <v>9054811</v>
      </c>
      <c r="J28" s="19">
        <v>0</v>
      </c>
      <c r="K28" s="64">
        <f t="shared" si="2"/>
        <v>51830427</v>
      </c>
    </row>
    <row r="29" spans="1:11">
      <c r="A29" s="7" t="s">
        <v>34</v>
      </c>
      <c r="B29" s="54">
        <v>14827686</v>
      </c>
      <c r="C29" s="57">
        <v>3503</v>
      </c>
      <c r="D29" s="61">
        <f>B29+C29</f>
        <v>14831189</v>
      </c>
      <c r="E29" s="8">
        <v>5279562</v>
      </c>
      <c r="F29" s="60">
        <v>1586779</v>
      </c>
      <c r="G29" s="8">
        <v>4656763</v>
      </c>
      <c r="H29" s="14">
        <v>0</v>
      </c>
      <c r="I29" s="8">
        <f t="shared" si="0"/>
        <v>4656763</v>
      </c>
      <c r="J29" s="17">
        <v>0</v>
      </c>
      <c r="K29" s="8">
        <f t="shared" si="2"/>
        <v>26354293</v>
      </c>
    </row>
    <row r="30" spans="1:11">
      <c r="A30" s="7" t="s">
        <v>35</v>
      </c>
      <c r="B30" s="54">
        <v>2994352</v>
      </c>
      <c r="C30" s="14">
        <v>0</v>
      </c>
      <c r="D30" s="60">
        <f t="shared" si="3"/>
        <v>2994352</v>
      </c>
      <c r="E30" s="8">
        <v>23363750</v>
      </c>
      <c r="F30" s="17">
        <v>0</v>
      </c>
      <c r="G30" s="8">
        <v>3620489</v>
      </c>
      <c r="H30" s="14">
        <v>0</v>
      </c>
      <c r="I30" s="8">
        <f t="shared" si="0"/>
        <v>3620489</v>
      </c>
      <c r="J30" s="17">
        <v>0</v>
      </c>
      <c r="K30" s="8">
        <f t="shared" si="2"/>
        <v>29978591</v>
      </c>
    </row>
    <row r="31" spans="1:11">
      <c r="A31" s="7" t="s">
        <v>36</v>
      </c>
      <c r="B31" s="54">
        <v>549547678</v>
      </c>
      <c r="C31" s="57">
        <v>8821</v>
      </c>
      <c r="D31" s="60">
        <f t="shared" si="3"/>
        <v>549556499</v>
      </c>
      <c r="E31" s="8">
        <v>16415802</v>
      </c>
      <c r="F31" s="60">
        <v>3263786</v>
      </c>
      <c r="G31" s="8">
        <v>121244846</v>
      </c>
      <c r="H31" s="14">
        <v>0</v>
      </c>
      <c r="I31" s="8">
        <f t="shared" si="0"/>
        <v>121244846</v>
      </c>
      <c r="J31" s="60">
        <v>14062710</v>
      </c>
      <c r="K31" s="8">
        <f t="shared" si="2"/>
        <v>704543643</v>
      </c>
    </row>
    <row r="32" spans="1:11">
      <c r="A32" s="7" t="s">
        <v>37</v>
      </c>
      <c r="B32" s="54">
        <v>58602500</v>
      </c>
      <c r="C32" s="14">
        <v>0</v>
      </c>
      <c r="D32" s="60">
        <f t="shared" si="3"/>
        <v>58602500</v>
      </c>
      <c r="E32" s="8">
        <v>57719703</v>
      </c>
      <c r="F32" s="60">
        <v>12380534</v>
      </c>
      <c r="G32" s="8">
        <v>28878729</v>
      </c>
      <c r="H32" s="57">
        <v>9503</v>
      </c>
      <c r="I32" s="8">
        <f t="shared" si="0"/>
        <v>28888232</v>
      </c>
      <c r="J32" s="17">
        <v>0</v>
      </c>
      <c r="K32" s="8">
        <f t="shared" si="2"/>
        <v>157590969</v>
      </c>
    </row>
    <row r="33" spans="1:11">
      <c r="A33" s="7" t="s">
        <v>38</v>
      </c>
      <c r="B33" s="54">
        <v>49535913</v>
      </c>
      <c r="C33" s="57">
        <v>85351</v>
      </c>
      <c r="D33" s="62">
        <f t="shared" si="3"/>
        <v>49621264</v>
      </c>
      <c r="E33" s="8">
        <v>15144690</v>
      </c>
      <c r="F33" s="60">
        <v>16077535</v>
      </c>
      <c r="G33" s="8">
        <v>31250228</v>
      </c>
      <c r="H33" s="14">
        <v>0</v>
      </c>
      <c r="I33" s="8">
        <f t="shared" si="0"/>
        <v>31250228</v>
      </c>
      <c r="J33" s="17">
        <v>0</v>
      </c>
      <c r="K33" s="8">
        <f t="shared" si="2"/>
        <v>112093717</v>
      </c>
    </row>
    <row r="34" spans="1:11">
      <c r="A34" s="9" t="s">
        <v>39</v>
      </c>
      <c r="B34" s="55">
        <v>86049616</v>
      </c>
      <c r="C34" s="58">
        <v>37747</v>
      </c>
      <c r="D34" s="61">
        <f>B34+C34</f>
        <v>86087363</v>
      </c>
      <c r="E34" s="63">
        <v>75308170</v>
      </c>
      <c r="F34" s="61">
        <v>56727274</v>
      </c>
      <c r="G34" s="63">
        <v>78642884</v>
      </c>
      <c r="H34" s="22">
        <v>0</v>
      </c>
      <c r="I34" s="61">
        <f t="shared" si="0"/>
        <v>78642884</v>
      </c>
      <c r="J34" s="61">
        <v>1337651</v>
      </c>
      <c r="K34" s="63">
        <f t="shared" si="2"/>
        <v>298103342</v>
      </c>
    </row>
    <row r="35" spans="1:11">
      <c r="A35" s="7" t="s">
        <v>40</v>
      </c>
      <c r="B35" s="54">
        <v>66104357</v>
      </c>
      <c r="C35" s="57">
        <v>149600</v>
      </c>
      <c r="D35" s="60">
        <f t="shared" si="3"/>
        <v>66253957</v>
      </c>
      <c r="E35" s="8">
        <v>188525</v>
      </c>
      <c r="F35" s="60">
        <v>1162788</v>
      </c>
      <c r="G35" s="8">
        <v>9872331</v>
      </c>
      <c r="H35" s="14">
        <v>0</v>
      </c>
      <c r="I35" s="60">
        <f t="shared" si="0"/>
        <v>9872331</v>
      </c>
      <c r="J35" s="17">
        <v>0</v>
      </c>
      <c r="K35" s="8">
        <f t="shared" si="2"/>
        <v>77477601</v>
      </c>
    </row>
    <row r="36" spans="1:11">
      <c r="A36" s="7" t="s">
        <v>41</v>
      </c>
      <c r="B36" s="54">
        <v>101977632</v>
      </c>
      <c r="C36" s="57">
        <v>11500</v>
      </c>
      <c r="D36" s="60">
        <f t="shared" si="3"/>
        <v>101989132</v>
      </c>
      <c r="E36" s="8">
        <v>13139686</v>
      </c>
      <c r="F36" s="60">
        <v>276871</v>
      </c>
      <c r="G36" s="8">
        <v>17669483</v>
      </c>
      <c r="H36" s="14">
        <v>0</v>
      </c>
      <c r="I36" s="60">
        <f t="shared" si="0"/>
        <v>17669483</v>
      </c>
      <c r="J36" s="17">
        <v>0</v>
      </c>
      <c r="K36" s="8">
        <f t="shared" si="2"/>
        <v>133075172</v>
      </c>
    </row>
    <row r="37" spans="1:11">
      <c r="A37" s="7" t="s">
        <v>42</v>
      </c>
      <c r="B37" s="54">
        <v>91526316</v>
      </c>
      <c r="C37" s="57">
        <v>2599655</v>
      </c>
      <c r="D37" s="60">
        <f t="shared" si="3"/>
        <v>94125971</v>
      </c>
      <c r="E37" s="8">
        <v>76609522</v>
      </c>
      <c r="F37" s="60">
        <v>5865000</v>
      </c>
      <c r="G37" s="8">
        <v>88928092</v>
      </c>
      <c r="H37" s="14">
        <v>0</v>
      </c>
      <c r="I37" s="60">
        <f t="shared" si="0"/>
        <v>88928092</v>
      </c>
      <c r="J37" s="60">
        <v>54084330</v>
      </c>
      <c r="K37" s="8">
        <f t="shared" si="2"/>
        <v>319612915</v>
      </c>
    </row>
    <row r="38" spans="1:11">
      <c r="A38" s="10" t="s">
        <v>43</v>
      </c>
      <c r="B38" s="56">
        <v>36279029</v>
      </c>
      <c r="C38" s="59">
        <v>7712400</v>
      </c>
      <c r="D38" s="62">
        <f t="shared" si="3"/>
        <v>43991429</v>
      </c>
      <c r="E38" s="64">
        <v>22053509</v>
      </c>
      <c r="F38" s="62">
        <v>4473845</v>
      </c>
      <c r="G38" s="64">
        <v>3618870</v>
      </c>
      <c r="H38" s="16">
        <v>0</v>
      </c>
      <c r="I38" s="62">
        <f t="shared" si="0"/>
        <v>3618870</v>
      </c>
      <c r="J38" s="62">
        <v>794209</v>
      </c>
      <c r="K38" s="56">
        <f t="shared" si="2"/>
        <v>74931862</v>
      </c>
    </row>
    <row r="39" spans="1:11">
      <c r="A39" s="1" t="s">
        <v>44</v>
      </c>
      <c r="B39" s="54">
        <v>38411289</v>
      </c>
      <c r="C39" s="57">
        <v>44408</v>
      </c>
      <c r="D39" s="61">
        <f>B39+C39</f>
        <v>38455697</v>
      </c>
      <c r="E39" s="8">
        <v>50316510</v>
      </c>
      <c r="F39" s="60">
        <v>10241740</v>
      </c>
      <c r="G39" s="8">
        <v>13041940</v>
      </c>
      <c r="H39" s="57">
        <v>64500</v>
      </c>
      <c r="I39" s="8">
        <f t="shared" si="0"/>
        <v>13106440</v>
      </c>
      <c r="J39" s="17">
        <v>0</v>
      </c>
      <c r="K39" s="8">
        <f t="shared" si="2"/>
        <v>112120387</v>
      </c>
    </row>
    <row r="40" spans="1:11">
      <c r="A40" s="7" t="s">
        <v>45</v>
      </c>
      <c r="B40" s="54">
        <v>241513857</v>
      </c>
      <c r="C40" s="57">
        <v>126200</v>
      </c>
      <c r="D40" s="60">
        <f t="shared" si="3"/>
        <v>241640057</v>
      </c>
      <c r="E40" s="8">
        <v>15612145</v>
      </c>
      <c r="F40" s="60">
        <v>82702898</v>
      </c>
      <c r="G40" s="8">
        <v>152096626</v>
      </c>
      <c r="H40" s="14">
        <v>0</v>
      </c>
      <c r="I40" s="8">
        <f t="shared" si="0"/>
        <v>152096626</v>
      </c>
      <c r="J40" s="17">
        <v>0</v>
      </c>
      <c r="K40" s="8">
        <f t="shared" si="2"/>
        <v>492051726</v>
      </c>
    </row>
    <row r="41" spans="1:11">
      <c r="A41" s="7" t="s">
        <v>46</v>
      </c>
      <c r="B41" s="54">
        <v>18777679</v>
      </c>
      <c r="C41" s="57">
        <v>13324</v>
      </c>
      <c r="D41" s="60">
        <f t="shared" si="3"/>
        <v>18791003</v>
      </c>
      <c r="E41" s="8">
        <v>29254915</v>
      </c>
      <c r="F41" s="60">
        <v>11388421</v>
      </c>
      <c r="G41" s="8">
        <v>49581880</v>
      </c>
      <c r="H41" s="14">
        <v>0</v>
      </c>
      <c r="I41" s="8">
        <f t="shared" si="0"/>
        <v>49581880</v>
      </c>
      <c r="J41" s="17">
        <v>0</v>
      </c>
      <c r="K41" s="8">
        <f t="shared" si="2"/>
        <v>109016219</v>
      </c>
    </row>
    <row r="42" spans="1:11">
      <c r="A42" s="7" t="s">
        <v>47</v>
      </c>
      <c r="B42" s="54">
        <v>320861614</v>
      </c>
      <c r="C42" s="57">
        <v>5695996</v>
      </c>
      <c r="D42" s="60">
        <f t="shared" si="3"/>
        <v>326557610</v>
      </c>
      <c r="E42" s="8">
        <v>7328777</v>
      </c>
      <c r="F42" s="60">
        <v>81224730</v>
      </c>
      <c r="G42" s="8">
        <v>133740286</v>
      </c>
      <c r="H42" s="14">
        <v>0</v>
      </c>
      <c r="I42" s="8">
        <f t="shared" si="0"/>
        <v>133740286</v>
      </c>
      <c r="J42" s="60">
        <v>4651772</v>
      </c>
      <c r="K42" s="8">
        <f t="shared" si="2"/>
        <v>553503175</v>
      </c>
    </row>
    <row r="43" spans="1:11">
      <c r="A43" s="1" t="s">
        <v>48</v>
      </c>
      <c r="B43" s="54">
        <v>55041351</v>
      </c>
      <c r="C43" s="57">
        <v>33010</v>
      </c>
      <c r="D43" s="62">
        <f t="shared" si="3"/>
        <v>55074361</v>
      </c>
      <c r="E43" s="8">
        <v>34925018</v>
      </c>
      <c r="F43" s="60">
        <v>13325424</v>
      </c>
      <c r="G43" s="8">
        <v>25220784</v>
      </c>
      <c r="H43" s="14">
        <v>0</v>
      </c>
      <c r="I43" s="8">
        <f t="shared" si="0"/>
        <v>25220784</v>
      </c>
      <c r="J43" s="17">
        <v>0</v>
      </c>
      <c r="K43" s="56">
        <f t="shared" si="2"/>
        <v>128545587</v>
      </c>
    </row>
    <row r="44" spans="1:11">
      <c r="A44" s="9" t="s">
        <v>49</v>
      </c>
      <c r="B44" s="55">
        <v>405142993</v>
      </c>
      <c r="C44" s="58">
        <v>406478</v>
      </c>
      <c r="D44" s="61">
        <f>B44+C44</f>
        <v>405549471</v>
      </c>
      <c r="E44" s="63">
        <v>36784314</v>
      </c>
      <c r="F44" s="61">
        <v>65811556</v>
      </c>
      <c r="G44" s="63">
        <v>60018439</v>
      </c>
      <c r="H44" s="15">
        <v>0</v>
      </c>
      <c r="I44" s="63">
        <f t="shared" si="0"/>
        <v>60018439</v>
      </c>
      <c r="J44" s="61">
        <v>40204505</v>
      </c>
      <c r="K44" s="8">
        <f t="shared" si="2"/>
        <v>608368285</v>
      </c>
    </row>
    <row r="45" spans="1:11">
      <c r="A45" s="7" t="s">
        <v>50</v>
      </c>
      <c r="B45" s="54">
        <v>9275470</v>
      </c>
      <c r="C45" s="57">
        <v>90333</v>
      </c>
      <c r="D45" s="60">
        <f>B45+C45</f>
        <v>9365803</v>
      </c>
      <c r="E45" s="8">
        <v>7175678</v>
      </c>
      <c r="F45" s="60">
        <v>5438578</v>
      </c>
      <c r="G45" s="8">
        <v>5268302</v>
      </c>
      <c r="H45" s="14">
        <v>0</v>
      </c>
      <c r="I45" s="8">
        <f t="shared" si="0"/>
        <v>5268302</v>
      </c>
      <c r="J45" s="17">
        <v>0</v>
      </c>
      <c r="K45" s="8">
        <f t="shared" si="2"/>
        <v>27248361</v>
      </c>
    </row>
    <row r="46" spans="1:11">
      <c r="A46" s="7" t="s">
        <v>51</v>
      </c>
      <c r="B46" s="54">
        <v>27474493</v>
      </c>
      <c r="C46" s="14">
        <v>0</v>
      </c>
      <c r="D46" s="60">
        <f>B46+C46</f>
        <v>27474493</v>
      </c>
      <c r="E46" s="23">
        <v>0</v>
      </c>
      <c r="F46" s="17">
        <v>0</v>
      </c>
      <c r="G46" s="8">
        <v>3451509</v>
      </c>
      <c r="H46" s="14">
        <v>0</v>
      </c>
      <c r="I46" s="8">
        <f t="shared" si="0"/>
        <v>3451509</v>
      </c>
      <c r="J46" s="17">
        <v>0</v>
      </c>
      <c r="K46" s="8">
        <f t="shared" si="2"/>
        <v>30926002</v>
      </c>
    </row>
    <row r="47" spans="1:11">
      <c r="A47" s="7" t="s">
        <v>52</v>
      </c>
      <c r="B47" s="54">
        <v>48224336</v>
      </c>
      <c r="C47" s="14">
        <v>0</v>
      </c>
      <c r="D47" s="60">
        <f>B47+C47</f>
        <v>48224336</v>
      </c>
      <c r="E47" s="8">
        <v>28116293</v>
      </c>
      <c r="F47" s="60">
        <v>21423924</v>
      </c>
      <c r="G47" s="8">
        <v>13514620</v>
      </c>
      <c r="H47" s="14">
        <v>0</v>
      </c>
      <c r="I47" s="8">
        <f t="shared" si="0"/>
        <v>13514620</v>
      </c>
      <c r="J47" s="17">
        <v>0</v>
      </c>
      <c r="K47" s="8">
        <f t="shared" si="2"/>
        <v>111279173</v>
      </c>
    </row>
    <row r="48" spans="1:11">
      <c r="A48" s="7" t="s">
        <v>53</v>
      </c>
      <c r="B48" s="54">
        <v>7205407</v>
      </c>
      <c r="C48" s="14">
        <v>0</v>
      </c>
      <c r="D48" s="60">
        <f>B48+C48</f>
        <v>7205407</v>
      </c>
      <c r="E48" s="8">
        <v>18573500</v>
      </c>
      <c r="F48" s="60">
        <v>10073905</v>
      </c>
      <c r="G48" s="8">
        <v>4459640</v>
      </c>
      <c r="H48" s="14">
        <v>0</v>
      </c>
      <c r="I48" s="8">
        <f t="shared" si="0"/>
        <v>4459640</v>
      </c>
      <c r="J48" s="17">
        <v>0</v>
      </c>
      <c r="K48" s="8">
        <f t="shared" si="2"/>
        <v>40312452</v>
      </c>
    </row>
    <row r="49" spans="1:11">
      <c r="A49" s="7"/>
      <c r="B49" s="8"/>
      <c r="C49" s="8"/>
      <c r="D49" s="8"/>
      <c r="E49" s="8"/>
      <c r="F49" s="8" t="s">
        <v>119</v>
      </c>
      <c r="G49" s="8"/>
      <c r="H49" s="8"/>
      <c r="I49" s="8"/>
      <c r="J49" s="8"/>
      <c r="K49" s="8"/>
    </row>
    <row r="50" spans="1:11">
      <c r="A50" s="4"/>
      <c r="B50" s="29"/>
      <c r="C50" s="30"/>
      <c r="D50" s="31"/>
      <c r="E50" s="32" t="s">
        <v>0</v>
      </c>
      <c r="F50" s="33" t="s">
        <v>1</v>
      </c>
      <c r="G50" s="30"/>
      <c r="H50" s="30"/>
      <c r="I50" s="30"/>
      <c r="J50" s="34" t="s">
        <v>2</v>
      </c>
      <c r="K50" s="35"/>
    </row>
    <row r="51" spans="1:11">
      <c r="A51" s="2"/>
      <c r="B51" s="36" t="s">
        <v>117</v>
      </c>
      <c r="C51" s="37"/>
      <c r="D51" s="38"/>
      <c r="E51" s="39" t="s">
        <v>3</v>
      </c>
      <c r="F51" s="40" t="s">
        <v>2</v>
      </c>
      <c r="G51" s="41" t="s">
        <v>4</v>
      </c>
      <c r="H51" s="42"/>
      <c r="I51" s="42"/>
      <c r="J51" s="40" t="s">
        <v>5</v>
      </c>
      <c r="K51" s="43" t="s">
        <v>10</v>
      </c>
    </row>
    <row r="52" spans="1:11">
      <c r="A52" s="2"/>
      <c r="B52" s="44"/>
      <c r="C52" s="45"/>
      <c r="D52" s="46"/>
      <c r="E52" s="39" t="s">
        <v>6</v>
      </c>
      <c r="F52" s="40" t="s">
        <v>7</v>
      </c>
      <c r="G52" s="45"/>
      <c r="H52" s="45"/>
      <c r="I52" s="45"/>
      <c r="J52" s="40" t="s">
        <v>7</v>
      </c>
      <c r="K52" s="43" t="s">
        <v>116</v>
      </c>
    </row>
    <row r="53" spans="1:11">
      <c r="A53" s="2"/>
      <c r="B53" s="47" t="s">
        <v>8</v>
      </c>
      <c r="C53" s="34" t="s">
        <v>9</v>
      </c>
      <c r="D53" s="48" t="s">
        <v>10</v>
      </c>
      <c r="E53" s="47" t="s">
        <v>10</v>
      </c>
      <c r="F53" s="40" t="s">
        <v>10</v>
      </c>
      <c r="G53" s="39" t="s">
        <v>8</v>
      </c>
      <c r="H53" s="34" t="s">
        <v>9</v>
      </c>
      <c r="I53" s="39" t="s">
        <v>10</v>
      </c>
      <c r="J53" s="40" t="s">
        <v>10</v>
      </c>
      <c r="K53" s="39" t="s">
        <v>114</v>
      </c>
    </row>
    <row r="54" spans="1:11">
      <c r="A54" s="6" t="s">
        <v>11</v>
      </c>
      <c r="B54" s="47" t="s">
        <v>12</v>
      </c>
      <c r="C54" s="40" t="s">
        <v>12</v>
      </c>
      <c r="D54" s="48" t="s">
        <v>13</v>
      </c>
      <c r="E54" s="49" t="s">
        <v>120</v>
      </c>
      <c r="F54" s="40" t="s">
        <v>120</v>
      </c>
      <c r="G54" s="49" t="s">
        <v>12</v>
      </c>
      <c r="H54" s="40" t="s">
        <v>12</v>
      </c>
      <c r="I54" s="49" t="s">
        <v>13</v>
      </c>
      <c r="J54" s="40" t="s">
        <v>120</v>
      </c>
      <c r="K54" s="49" t="s">
        <v>12</v>
      </c>
    </row>
    <row r="55" spans="1:11">
      <c r="A55" s="5"/>
      <c r="B55" s="50" t="s">
        <v>115</v>
      </c>
      <c r="C55" s="51" t="s">
        <v>115</v>
      </c>
      <c r="D55" s="52" t="s">
        <v>115</v>
      </c>
      <c r="E55" s="53" t="s">
        <v>115</v>
      </c>
      <c r="F55" s="51" t="s">
        <v>115</v>
      </c>
      <c r="G55" s="53" t="s">
        <v>115</v>
      </c>
      <c r="H55" s="51" t="s">
        <v>115</v>
      </c>
      <c r="I55" s="53" t="s">
        <v>115</v>
      </c>
      <c r="J55" s="51" t="s">
        <v>115</v>
      </c>
      <c r="K55" s="53" t="s">
        <v>115</v>
      </c>
    </row>
    <row r="56" spans="1:11">
      <c r="A56" s="7" t="s">
        <v>54</v>
      </c>
      <c r="B56" s="54">
        <v>408241755</v>
      </c>
      <c r="C56" s="57">
        <v>838856</v>
      </c>
      <c r="D56" s="61">
        <f>B56+C56</f>
        <v>409080611</v>
      </c>
      <c r="E56" s="8">
        <v>2785745</v>
      </c>
      <c r="F56" s="60">
        <v>128124304</v>
      </c>
      <c r="G56" s="68">
        <v>246049033</v>
      </c>
      <c r="H56" s="21">
        <v>0</v>
      </c>
      <c r="I56" s="8">
        <f t="shared" ref="I56:I95" si="4">G56+H56</f>
        <v>246049033</v>
      </c>
      <c r="J56" s="72">
        <v>153675384</v>
      </c>
      <c r="K56" s="8">
        <f t="shared" ref="K56:K95" si="5">+D56+E56+F56+I56+J56</f>
        <v>939715077</v>
      </c>
    </row>
    <row r="57" spans="1:11">
      <c r="A57" s="7" t="s">
        <v>55</v>
      </c>
      <c r="B57" s="54">
        <v>109664720</v>
      </c>
      <c r="C57" s="57">
        <v>403031</v>
      </c>
      <c r="D57" s="60">
        <f t="shared" ref="D57:D90" si="6">B57+C57</f>
        <v>110067751</v>
      </c>
      <c r="E57" s="8">
        <v>25921368</v>
      </c>
      <c r="F57" s="60">
        <v>5243851</v>
      </c>
      <c r="G57" s="68">
        <v>17948019</v>
      </c>
      <c r="H57" s="21">
        <v>0</v>
      </c>
      <c r="I57" s="8">
        <f t="shared" si="4"/>
        <v>17948019</v>
      </c>
      <c r="J57" s="17">
        <v>0</v>
      </c>
      <c r="K57" s="8">
        <f t="shared" si="5"/>
        <v>159180989</v>
      </c>
    </row>
    <row r="58" spans="1:11">
      <c r="A58" s="1" t="s">
        <v>56</v>
      </c>
      <c r="B58" s="54">
        <v>67742053</v>
      </c>
      <c r="C58" s="57">
        <v>131009</v>
      </c>
      <c r="D58" s="60">
        <f t="shared" si="6"/>
        <v>67873062</v>
      </c>
      <c r="E58" s="8">
        <v>54005124</v>
      </c>
      <c r="F58" s="60">
        <v>8410236</v>
      </c>
      <c r="G58" s="68">
        <v>27555831</v>
      </c>
      <c r="H58" s="21">
        <v>0</v>
      </c>
      <c r="I58" s="8">
        <f t="shared" si="4"/>
        <v>27555831</v>
      </c>
      <c r="J58" s="60">
        <v>1090481</v>
      </c>
      <c r="K58" s="8">
        <f t="shared" si="5"/>
        <v>158934734</v>
      </c>
    </row>
    <row r="59" spans="1:11">
      <c r="A59" s="7" t="s">
        <v>57</v>
      </c>
      <c r="B59" s="54">
        <v>69427451</v>
      </c>
      <c r="C59" s="57">
        <v>27700</v>
      </c>
      <c r="D59" s="60">
        <f t="shared" si="6"/>
        <v>69455151</v>
      </c>
      <c r="E59" s="8">
        <v>50706147</v>
      </c>
      <c r="F59" s="60">
        <v>4373612</v>
      </c>
      <c r="G59" s="68">
        <v>20695074</v>
      </c>
      <c r="H59" s="21">
        <v>0</v>
      </c>
      <c r="I59" s="8">
        <f t="shared" si="4"/>
        <v>20695074</v>
      </c>
      <c r="J59" s="17">
        <v>0</v>
      </c>
      <c r="K59" s="8">
        <f t="shared" si="5"/>
        <v>145229984</v>
      </c>
    </row>
    <row r="60" spans="1:11">
      <c r="A60" s="7" t="s">
        <v>58</v>
      </c>
      <c r="B60" s="54">
        <v>143896289</v>
      </c>
      <c r="C60" s="57">
        <v>729300</v>
      </c>
      <c r="D60" s="62">
        <f t="shared" si="6"/>
        <v>144625589</v>
      </c>
      <c r="E60" s="23">
        <v>0</v>
      </c>
      <c r="F60" s="60">
        <v>37291838</v>
      </c>
      <c r="G60" s="68">
        <v>27811502</v>
      </c>
      <c r="H60" s="67">
        <v>8945</v>
      </c>
      <c r="I60" s="8">
        <f t="shared" si="4"/>
        <v>27820447</v>
      </c>
      <c r="J60" s="17">
        <v>0</v>
      </c>
      <c r="K60" s="56">
        <f t="shared" si="5"/>
        <v>209737874</v>
      </c>
    </row>
    <row r="61" spans="1:11">
      <c r="A61" s="9" t="s">
        <v>59</v>
      </c>
      <c r="B61" s="55">
        <v>37147831</v>
      </c>
      <c r="C61" s="58">
        <v>3527</v>
      </c>
      <c r="D61" s="61">
        <f>B61+C61</f>
        <v>37151358</v>
      </c>
      <c r="E61" s="63">
        <v>18303068</v>
      </c>
      <c r="F61" s="61">
        <v>5697591</v>
      </c>
      <c r="G61" s="69">
        <v>7648351</v>
      </c>
      <c r="H61" s="66">
        <v>11490</v>
      </c>
      <c r="I61" s="61">
        <f t="shared" si="4"/>
        <v>7659841</v>
      </c>
      <c r="J61" s="61">
        <v>461275</v>
      </c>
      <c r="K61" s="8">
        <f t="shared" si="5"/>
        <v>69273133</v>
      </c>
    </row>
    <row r="62" spans="1:11">
      <c r="A62" s="7" t="s">
        <v>60</v>
      </c>
      <c r="B62" s="54">
        <v>23253335</v>
      </c>
      <c r="C62" s="14">
        <v>0</v>
      </c>
      <c r="D62" s="60">
        <f t="shared" si="6"/>
        <v>23253335</v>
      </c>
      <c r="E62" s="8">
        <v>33800180</v>
      </c>
      <c r="F62" s="60">
        <v>3239514</v>
      </c>
      <c r="G62" s="68">
        <v>9280274</v>
      </c>
      <c r="H62" s="21">
        <v>0</v>
      </c>
      <c r="I62" s="60">
        <f t="shared" si="4"/>
        <v>9280274</v>
      </c>
      <c r="J62" s="17">
        <v>0</v>
      </c>
      <c r="K62" s="8">
        <f t="shared" si="5"/>
        <v>69573303</v>
      </c>
    </row>
    <row r="63" spans="1:11">
      <c r="A63" s="7" t="s">
        <v>61</v>
      </c>
      <c r="B63" s="54">
        <v>65063</v>
      </c>
      <c r="C63" s="14">
        <v>0</v>
      </c>
      <c r="D63" s="60">
        <f t="shared" si="6"/>
        <v>65063</v>
      </c>
      <c r="E63" s="8">
        <v>21100279</v>
      </c>
      <c r="F63" s="60">
        <v>678467</v>
      </c>
      <c r="G63" s="68">
        <v>3131608</v>
      </c>
      <c r="H63" s="21">
        <v>0</v>
      </c>
      <c r="I63" s="60">
        <f t="shared" si="4"/>
        <v>3131608</v>
      </c>
      <c r="J63" s="17">
        <v>0</v>
      </c>
      <c r="K63" s="8">
        <f t="shared" si="5"/>
        <v>24975417</v>
      </c>
    </row>
    <row r="64" spans="1:11">
      <c r="A64" s="7" t="s">
        <v>62</v>
      </c>
      <c r="B64" s="54">
        <v>141539820</v>
      </c>
      <c r="C64" s="57">
        <v>12401</v>
      </c>
      <c r="D64" s="60">
        <f t="shared" si="6"/>
        <v>141552221</v>
      </c>
      <c r="E64" s="8">
        <v>70484046</v>
      </c>
      <c r="F64" s="60">
        <v>48402517</v>
      </c>
      <c r="G64" s="68">
        <v>43367449</v>
      </c>
      <c r="H64" s="21">
        <v>0</v>
      </c>
      <c r="I64" s="60">
        <f t="shared" si="4"/>
        <v>43367449</v>
      </c>
      <c r="J64" s="60">
        <v>29952465</v>
      </c>
      <c r="K64" s="8">
        <f t="shared" si="5"/>
        <v>333758698</v>
      </c>
    </row>
    <row r="65" spans="1:11">
      <c r="A65" s="10" t="s">
        <v>63</v>
      </c>
      <c r="B65" s="56">
        <v>125056815</v>
      </c>
      <c r="C65" s="59">
        <v>3798320</v>
      </c>
      <c r="D65" s="62">
        <f t="shared" si="6"/>
        <v>128855135</v>
      </c>
      <c r="E65" s="64">
        <v>8388724</v>
      </c>
      <c r="F65" s="62">
        <v>3789892</v>
      </c>
      <c r="G65" s="70">
        <v>17412909</v>
      </c>
      <c r="H65" s="71">
        <v>3850</v>
      </c>
      <c r="I65" s="62">
        <f t="shared" si="4"/>
        <v>17416759</v>
      </c>
      <c r="J65" s="19">
        <v>0</v>
      </c>
      <c r="K65" s="56">
        <f t="shared" si="5"/>
        <v>158450510</v>
      </c>
    </row>
    <row r="66" spans="1:11">
      <c r="A66" s="7" t="s">
        <v>64</v>
      </c>
      <c r="B66" s="54">
        <v>127263726</v>
      </c>
      <c r="C66" s="57">
        <v>659055</v>
      </c>
      <c r="D66" s="61">
        <f>B66+C66</f>
        <v>127922781</v>
      </c>
      <c r="E66" s="8">
        <v>14303759</v>
      </c>
      <c r="F66" s="60">
        <v>92900844</v>
      </c>
      <c r="G66" s="68">
        <v>33594999</v>
      </c>
      <c r="H66" s="24">
        <v>0</v>
      </c>
      <c r="I66" s="8">
        <f t="shared" si="4"/>
        <v>33594999</v>
      </c>
      <c r="J66" s="60">
        <v>7535811</v>
      </c>
      <c r="K66" s="8">
        <f t="shared" si="5"/>
        <v>276258194</v>
      </c>
    </row>
    <row r="67" spans="1:11">
      <c r="A67" s="7" t="s">
        <v>65</v>
      </c>
      <c r="B67" s="54">
        <v>7681992</v>
      </c>
      <c r="C67" s="14">
        <v>0</v>
      </c>
      <c r="D67" s="60">
        <f t="shared" si="6"/>
        <v>7681992</v>
      </c>
      <c r="E67" s="8">
        <v>27728966</v>
      </c>
      <c r="F67" s="60">
        <v>779714</v>
      </c>
      <c r="G67" s="68">
        <v>3297809</v>
      </c>
      <c r="H67" s="21">
        <v>0</v>
      </c>
      <c r="I67" s="8">
        <f t="shared" si="4"/>
        <v>3297809</v>
      </c>
      <c r="J67" s="17">
        <v>0</v>
      </c>
      <c r="K67" s="8">
        <f t="shared" si="5"/>
        <v>39488481</v>
      </c>
    </row>
    <row r="68" spans="1:11">
      <c r="A68" s="7" t="s">
        <v>66</v>
      </c>
      <c r="B68" s="54">
        <v>46684042</v>
      </c>
      <c r="C68" s="57">
        <v>218378</v>
      </c>
      <c r="D68" s="60">
        <f t="shared" si="6"/>
        <v>46902420</v>
      </c>
      <c r="E68" s="8">
        <v>16660263</v>
      </c>
      <c r="F68" s="60">
        <v>13543808</v>
      </c>
      <c r="G68" s="68">
        <v>24078348</v>
      </c>
      <c r="H68" s="67">
        <v>50000</v>
      </c>
      <c r="I68" s="8">
        <f t="shared" si="4"/>
        <v>24128348</v>
      </c>
      <c r="J68" s="60">
        <v>610755</v>
      </c>
      <c r="K68" s="8">
        <f t="shared" si="5"/>
        <v>101845594</v>
      </c>
    </row>
    <row r="69" spans="1:11">
      <c r="A69" s="7" t="s">
        <v>67</v>
      </c>
      <c r="B69" s="54">
        <v>37158144</v>
      </c>
      <c r="C69" s="57">
        <v>1003241</v>
      </c>
      <c r="D69" s="60">
        <f t="shared" si="6"/>
        <v>38161385</v>
      </c>
      <c r="E69" s="8">
        <v>10645540</v>
      </c>
      <c r="F69" s="60">
        <v>10780416</v>
      </c>
      <c r="G69" s="68">
        <v>21390349</v>
      </c>
      <c r="H69" s="21">
        <v>0</v>
      </c>
      <c r="I69" s="8">
        <f t="shared" si="4"/>
        <v>21390349</v>
      </c>
      <c r="J69" s="17">
        <v>0</v>
      </c>
      <c r="K69" s="8">
        <f t="shared" si="5"/>
        <v>80977690</v>
      </c>
    </row>
    <row r="70" spans="1:11">
      <c r="A70" s="7" t="s">
        <v>68</v>
      </c>
      <c r="B70" s="54">
        <v>269525213</v>
      </c>
      <c r="C70" s="57">
        <v>4032</v>
      </c>
      <c r="D70" s="62">
        <f t="shared" si="6"/>
        <v>269529245</v>
      </c>
      <c r="E70" s="8">
        <v>41255734</v>
      </c>
      <c r="F70" s="60">
        <v>9550898</v>
      </c>
      <c r="G70" s="68">
        <v>23652695</v>
      </c>
      <c r="H70" s="21">
        <v>0</v>
      </c>
      <c r="I70" s="8">
        <f t="shared" si="4"/>
        <v>23652695</v>
      </c>
      <c r="J70" s="60">
        <v>9648299</v>
      </c>
      <c r="K70" s="56">
        <f t="shared" si="5"/>
        <v>353636871</v>
      </c>
    </row>
    <row r="71" spans="1:11">
      <c r="A71" s="9" t="s">
        <v>69</v>
      </c>
      <c r="B71" s="55">
        <v>101992418</v>
      </c>
      <c r="C71" s="58">
        <v>133530</v>
      </c>
      <c r="D71" s="61">
        <f>B71+C71</f>
        <v>102125948</v>
      </c>
      <c r="E71" s="63">
        <v>10073304</v>
      </c>
      <c r="F71" s="61">
        <v>5000000</v>
      </c>
      <c r="G71" s="69">
        <v>12228159</v>
      </c>
      <c r="H71" s="25">
        <v>0</v>
      </c>
      <c r="I71" s="61">
        <f t="shared" si="4"/>
        <v>12228159</v>
      </c>
      <c r="J71" s="18">
        <v>0</v>
      </c>
      <c r="K71" s="8">
        <f t="shared" si="5"/>
        <v>129427411</v>
      </c>
    </row>
    <row r="72" spans="1:11">
      <c r="A72" s="7" t="s">
        <v>70</v>
      </c>
      <c r="B72" s="54">
        <v>11787629</v>
      </c>
      <c r="C72" s="14">
        <v>0</v>
      </c>
      <c r="D72" s="60">
        <f t="shared" si="6"/>
        <v>11787629</v>
      </c>
      <c r="E72" s="8">
        <v>35517971</v>
      </c>
      <c r="F72" s="60">
        <v>1119845</v>
      </c>
      <c r="G72" s="68">
        <v>5957946</v>
      </c>
      <c r="H72" s="21">
        <v>0</v>
      </c>
      <c r="I72" s="60">
        <f t="shared" si="4"/>
        <v>5957946</v>
      </c>
      <c r="J72" s="17">
        <v>0</v>
      </c>
      <c r="K72" s="8">
        <f t="shared" si="5"/>
        <v>54383391</v>
      </c>
    </row>
    <row r="73" spans="1:11">
      <c r="A73" s="7" t="s">
        <v>71</v>
      </c>
      <c r="B73" s="54">
        <v>39972332</v>
      </c>
      <c r="C73" s="57">
        <v>7913</v>
      </c>
      <c r="D73" s="60">
        <f t="shared" si="6"/>
        <v>39980245</v>
      </c>
      <c r="E73" s="8">
        <v>7929412</v>
      </c>
      <c r="F73" s="60">
        <v>3177753</v>
      </c>
      <c r="G73" s="68">
        <v>5157297</v>
      </c>
      <c r="H73" s="21">
        <v>0</v>
      </c>
      <c r="I73" s="60">
        <f t="shared" si="4"/>
        <v>5157297</v>
      </c>
      <c r="J73" s="17">
        <v>0</v>
      </c>
      <c r="K73" s="8">
        <f t="shared" si="5"/>
        <v>56244707</v>
      </c>
    </row>
    <row r="74" spans="1:11">
      <c r="A74" s="7" t="s">
        <v>72</v>
      </c>
      <c r="B74" s="54">
        <v>110076280</v>
      </c>
      <c r="C74" s="57">
        <v>61520</v>
      </c>
      <c r="D74" s="60">
        <f t="shared" si="6"/>
        <v>110137800</v>
      </c>
      <c r="E74" s="8">
        <v>15079915</v>
      </c>
      <c r="F74" s="60">
        <v>5007684</v>
      </c>
      <c r="G74" s="68">
        <v>10671220</v>
      </c>
      <c r="H74" s="21">
        <v>0</v>
      </c>
      <c r="I74" s="60">
        <f t="shared" si="4"/>
        <v>10671220</v>
      </c>
      <c r="J74" s="17">
        <v>0</v>
      </c>
      <c r="K74" s="8">
        <f t="shared" si="5"/>
        <v>140896619</v>
      </c>
    </row>
    <row r="75" spans="1:11">
      <c r="A75" s="10" t="s">
        <v>73</v>
      </c>
      <c r="B75" s="56">
        <v>1929228561</v>
      </c>
      <c r="C75" s="59">
        <v>3405677</v>
      </c>
      <c r="D75" s="62">
        <f t="shared" si="6"/>
        <v>1932634238</v>
      </c>
      <c r="E75" s="64">
        <v>43125058</v>
      </c>
      <c r="F75" s="62">
        <v>355604082</v>
      </c>
      <c r="G75" s="70">
        <v>579700320</v>
      </c>
      <c r="H75" s="71">
        <v>209200</v>
      </c>
      <c r="I75" s="62">
        <f t="shared" si="4"/>
        <v>579909520</v>
      </c>
      <c r="J75" s="62">
        <v>56727894</v>
      </c>
      <c r="K75" s="56">
        <f t="shared" si="5"/>
        <v>2968000792</v>
      </c>
    </row>
    <row r="76" spans="1:11">
      <c r="A76" s="7" t="s">
        <v>74</v>
      </c>
      <c r="B76" s="54">
        <v>13384954</v>
      </c>
      <c r="C76" s="14">
        <v>0</v>
      </c>
      <c r="D76" s="61">
        <f>B76+C76</f>
        <v>13384954</v>
      </c>
      <c r="E76" s="8">
        <v>11798674</v>
      </c>
      <c r="F76" s="60">
        <v>2793730</v>
      </c>
      <c r="G76" s="68">
        <v>6110455</v>
      </c>
      <c r="H76" s="21">
        <v>0</v>
      </c>
      <c r="I76" s="8">
        <f t="shared" si="4"/>
        <v>6110455</v>
      </c>
      <c r="J76" s="17">
        <v>0</v>
      </c>
      <c r="K76" s="8">
        <f t="shared" si="5"/>
        <v>34087813</v>
      </c>
    </row>
    <row r="77" spans="1:11">
      <c r="A77" s="7" t="s">
        <v>75</v>
      </c>
      <c r="B77" s="54">
        <v>52393724</v>
      </c>
      <c r="C77" s="57">
        <v>1337398</v>
      </c>
      <c r="D77" s="60">
        <f t="shared" si="6"/>
        <v>53731122</v>
      </c>
      <c r="E77" s="8">
        <v>14846743</v>
      </c>
      <c r="F77" s="60">
        <v>597088</v>
      </c>
      <c r="G77" s="68">
        <v>6873296</v>
      </c>
      <c r="H77" s="21">
        <v>0</v>
      </c>
      <c r="I77" s="8">
        <f t="shared" si="4"/>
        <v>6873296</v>
      </c>
      <c r="J77" s="17">
        <v>0</v>
      </c>
      <c r="K77" s="8">
        <f t="shared" si="5"/>
        <v>76048249</v>
      </c>
    </row>
    <row r="78" spans="1:11">
      <c r="A78" s="7" t="s">
        <v>76</v>
      </c>
      <c r="B78" s="54">
        <v>79240195</v>
      </c>
      <c r="C78" s="57">
        <v>256875</v>
      </c>
      <c r="D78" s="60">
        <f t="shared" si="6"/>
        <v>79497070</v>
      </c>
      <c r="E78" s="8">
        <v>31507538</v>
      </c>
      <c r="F78" s="60">
        <v>4646667</v>
      </c>
      <c r="G78" s="68">
        <v>28361925</v>
      </c>
      <c r="H78" s="67">
        <v>76230</v>
      </c>
      <c r="I78" s="8">
        <f t="shared" si="4"/>
        <v>28438155</v>
      </c>
      <c r="J78" s="60">
        <v>1205600</v>
      </c>
      <c r="K78" s="8">
        <f t="shared" si="5"/>
        <v>145295030</v>
      </c>
    </row>
    <row r="79" spans="1:11">
      <c r="A79" s="7" t="s">
        <v>77</v>
      </c>
      <c r="B79" s="54">
        <v>67384623</v>
      </c>
      <c r="C79" s="57">
        <v>3540</v>
      </c>
      <c r="D79" s="60">
        <f t="shared" si="6"/>
        <v>67388163</v>
      </c>
      <c r="E79" s="8">
        <v>1943053</v>
      </c>
      <c r="F79" s="60">
        <v>1557628</v>
      </c>
      <c r="G79" s="68">
        <v>27603879</v>
      </c>
      <c r="H79" s="21">
        <v>0</v>
      </c>
      <c r="I79" s="8">
        <f t="shared" si="4"/>
        <v>27603879</v>
      </c>
      <c r="J79" s="17">
        <v>0</v>
      </c>
      <c r="K79" s="8">
        <f t="shared" si="5"/>
        <v>98492723</v>
      </c>
    </row>
    <row r="80" spans="1:11">
      <c r="A80" s="7" t="s">
        <v>78</v>
      </c>
      <c r="B80" s="54">
        <v>438707084</v>
      </c>
      <c r="C80" s="57">
        <v>1173059</v>
      </c>
      <c r="D80" s="62">
        <f t="shared" si="6"/>
        <v>439880143</v>
      </c>
      <c r="E80" s="23">
        <v>0</v>
      </c>
      <c r="F80" s="60">
        <v>38010289</v>
      </c>
      <c r="G80" s="68">
        <v>63441565</v>
      </c>
      <c r="H80" s="21">
        <v>0</v>
      </c>
      <c r="I80" s="8">
        <f t="shared" si="4"/>
        <v>63441565</v>
      </c>
      <c r="J80" s="17">
        <v>0</v>
      </c>
      <c r="K80" s="56">
        <f t="shared" si="5"/>
        <v>541331997</v>
      </c>
    </row>
    <row r="81" spans="1:11">
      <c r="A81" s="9" t="s">
        <v>79</v>
      </c>
      <c r="B81" s="55">
        <v>61136222</v>
      </c>
      <c r="C81" s="58">
        <v>67410</v>
      </c>
      <c r="D81" s="61">
        <f>B81+C81</f>
        <v>61203632</v>
      </c>
      <c r="E81" s="63">
        <v>8052906</v>
      </c>
      <c r="F81" s="61">
        <v>3197732</v>
      </c>
      <c r="G81" s="69">
        <v>6928957</v>
      </c>
      <c r="H81" s="25">
        <v>0</v>
      </c>
      <c r="I81" s="61">
        <f t="shared" si="4"/>
        <v>6928957</v>
      </c>
      <c r="J81" s="61">
        <v>1221926</v>
      </c>
      <c r="K81" s="8">
        <f t="shared" si="5"/>
        <v>80605153</v>
      </c>
    </row>
    <row r="82" spans="1:11">
      <c r="A82" s="7" t="s">
        <v>80</v>
      </c>
      <c r="B82" s="54">
        <v>66970137</v>
      </c>
      <c r="C82" s="57">
        <v>2000</v>
      </c>
      <c r="D82" s="60">
        <f t="shared" si="6"/>
        <v>66972137</v>
      </c>
      <c r="E82" s="8">
        <v>128672541</v>
      </c>
      <c r="F82" s="60">
        <v>4724382</v>
      </c>
      <c r="G82" s="68">
        <v>38791806</v>
      </c>
      <c r="H82" s="21">
        <v>0</v>
      </c>
      <c r="I82" s="60">
        <f t="shared" si="4"/>
        <v>38791806</v>
      </c>
      <c r="J82" s="17">
        <v>0</v>
      </c>
      <c r="K82" s="8">
        <f t="shared" si="5"/>
        <v>239160866</v>
      </c>
    </row>
    <row r="83" spans="1:11">
      <c r="A83" s="7" t="s">
        <v>81</v>
      </c>
      <c r="B83" s="54">
        <v>111305368</v>
      </c>
      <c r="C83" s="14">
        <v>0</v>
      </c>
      <c r="D83" s="60">
        <f t="shared" si="6"/>
        <v>111305368</v>
      </c>
      <c r="E83" s="8">
        <v>55630473</v>
      </c>
      <c r="F83" s="60">
        <v>23233323</v>
      </c>
      <c r="G83" s="68">
        <v>36283308</v>
      </c>
      <c r="H83" s="21">
        <v>0</v>
      </c>
      <c r="I83" s="60">
        <f t="shared" si="4"/>
        <v>36283308</v>
      </c>
      <c r="J83" s="60">
        <v>6859289</v>
      </c>
      <c r="K83" s="8">
        <f t="shared" si="5"/>
        <v>233311761</v>
      </c>
    </row>
    <row r="84" spans="1:11">
      <c r="A84" s="7" t="s">
        <v>82</v>
      </c>
      <c r="B84" s="54">
        <v>8191756</v>
      </c>
      <c r="C84" s="14">
        <v>0</v>
      </c>
      <c r="D84" s="60">
        <f t="shared" si="6"/>
        <v>8191756</v>
      </c>
      <c r="E84" s="8">
        <v>19407997</v>
      </c>
      <c r="F84" s="60">
        <v>271505</v>
      </c>
      <c r="G84" s="68">
        <v>3687188</v>
      </c>
      <c r="H84" s="21">
        <v>0</v>
      </c>
      <c r="I84" s="60">
        <f t="shared" si="4"/>
        <v>3687188</v>
      </c>
      <c r="J84" s="17">
        <v>0</v>
      </c>
      <c r="K84" s="8">
        <f t="shared" si="5"/>
        <v>31558446</v>
      </c>
    </row>
    <row r="85" spans="1:11">
      <c r="A85" s="10" t="s">
        <v>83</v>
      </c>
      <c r="B85" s="56">
        <v>24954440</v>
      </c>
      <c r="C85" s="59">
        <v>143828</v>
      </c>
      <c r="D85" s="62">
        <f t="shared" si="6"/>
        <v>25098268</v>
      </c>
      <c r="E85" s="64">
        <v>19707565</v>
      </c>
      <c r="F85" s="62">
        <v>3627197</v>
      </c>
      <c r="G85" s="70">
        <v>12008171</v>
      </c>
      <c r="H85" s="26">
        <v>0</v>
      </c>
      <c r="I85" s="62">
        <f t="shared" si="4"/>
        <v>12008171</v>
      </c>
      <c r="J85" s="19">
        <v>0</v>
      </c>
      <c r="K85" s="56">
        <f t="shared" si="5"/>
        <v>60441201</v>
      </c>
    </row>
    <row r="86" spans="1:11">
      <c r="A86" s="7" t="s">
        <v>84</v>
      </c>
      <c r="B86" s="54">
        <v>42385617</v>
      </c>
      <c r="C86" s="22">
        <v>0</v>
      </c>
      <c r="D86" s="61">
        <f>B86+C86</f>
        <v>42385617</v>
      </c>
      <c r="E86" s="8">
        <v>47169622</v>
      </c>
      <c r="F86" s="60">
        <v>5230139</v>
      </c>
      <c r="G86" s="68">
        <v>14106506</v>
      </c>
      <c r="H86" s="21">
        <v>0</v>
      </c>
      <c r="I86" s="8">
        <f t="shared" si="4"/>
        <v>14106506</v>
      </c>
      <c r="J86" s="17">
        <v>0</v>
      </c>
      <c r="K86" s="8">
        <f t="shared" si="5"/>
        <v>108891884</v>
      </c>
    </row>
    <row r="87" spans="1:11">
      <c r="A87" s="7" t="s">
        <v>85</v>
      </c>
      <c r="B87" s="54">
        <v>21721241</v>
      </c>
      <c r="C87" s="57">
        <v>3503</v>
      </c>
      <c r="D87" s="60">
        <f t="shared" si="6"/>
        <v>21724744</v>
      </c>
      <c r="E87" s="8">
        <v>18894788</v>
      </c>
      <c r="F87" s="60">
        <v>617746</v>
      </c>
      <c r="G87" s="68">
        <v>4474803</v>
      </c>
      <c r="H87" s="21">
        <v>0</v>
      </c>
      <c r="I87" s="8">
        <f t="shared" si="4"/>
        <v>4474803</v>
      </c>
      <c r="J87" s="17">
        <v>0</v>
      </c>
      <c r="K87" s="8">
        <f t="shared" si="5"/>
        <v>45712081</v>
      </c>
    </row>
    <row r="88" spans="1:11">
      <c r="A88" s="7" t="s">
        <v>86</v>
      </c>
      <c r="B88" s="54">
        <v>773689359</v>
      </c>
      <c r="C88" s="57">
        <v>19233103</v>
      </c>
      <c r="D88" s="60">
        <f t="shared" si="6"/>
        <v>792922462</v>
      </c>
      <c r="E88" s="8">
        <v>25600579</v>
      </c>
      <c r="F88" s="60">
        <v>17281886</v>
      </c>
      <c r="G88" s="68">
        <v>10223650</v>
      </c>
      <c r="H88" s="21">
        <v>0</v>
      </c>
      <c r="I88" s="8">
        <f t="shared" si="4"/>
        <v>10223650</v>
      </c>
      <c r="J88" s="60">
        <v>95928</v>
      </c>
      <c r="K88" s="8">
        <f t="shared" si="5"/>
        <v>846124505</v>
      </c>
    </row>
    <row r="89" spans="1:11">
      <c r="A89" s="7" t="s">
        <v>87</v>
      </c>
      <c r="B89" s="54">
        <v>20959017</v>
      </c>
      <c r="C89" s="57">
        <v>48415</v>
      </c>
      <c r="D89" s="60">
        <f t="shared" si="6"/>
        <v>21007432</v>
      </c>
      <c r="E89" s="8">
        <v>15394436</v>
      </c>
      <c r="F89" s="60">
        <v>6572722</v>
      </c>
      <c r="G89" s="68">
        <v>42759214</v>
      </c>
      <c r="H89" s="21">
        <v>0</v>
      </c>
      <c r="I89" s="8">
        <f t="shared" si="4"/>
        <v>42759214</v>
      </c>
      <c r="J89" s="17">
        <v>0</v>
      </c>
      <c r="K89" s="8">
        <f t="shared" si="5"/>
        <v>85733804</v>
      </c>
    </row>
    <row r="90" spans="1:11">
      <c r="A90" s="7" t="s">
        <v>88</v>
      </c>
      <c r="B90" s="54">
        <v>38111656</v>
      </c>
      <c r="C90" s="14">
        <v>0</v>
      </c>
      <c r="D90" s="62">
        <f t="shared" si="6"/>
        <v>38111656</v>
      </c>
      <c r="E90" s="8">
        <v>18742695</v>
      </c>
      <c r="F90" s="60">
        <v>10910154</v>
      </c>
      <c r="G90" s="68">
        <v>8969058</v>
      </c>
      <c r="H90" s="21">
        <v>0</v>
      </c>
      <c r="I90" s="8">
        <f t="shared" si="4"/>
        <v>8969058</v>
      </c>
      <c r="J90" s="60">
        <v>352382</v>
      </c>
      <c r="K90" s="56">
        <f t="shared" si="5"/>
        <v>77085945</v>
      </c>
    </row>
    <row r="91" spans="1:11">
      <c r="A91" s="9" t="s">
        <v>89</v>
      </c>
      <c r="B91" s="55">
        <v>125163868</v>
      </c>
      <c r="C91" s="22">
        <v>0</v>
      </c>
      <c r="D91" s="61">
        <f>B91+C91</f>
        <v>125163868</v>
      </c>
      <c r="E91" s="63">
        <v>64822512</v>
      </c>
      <c r="F91" s="61">
        <v>19027288</v>
      </c>
      <c r="G91" s="69">
        <v>29970430</v>
      </c>
      <c r="H91" s="15">
        <v>0</v>
      </c>
      <c r="I91" s="63">
        <f t="shared" si="4"/>
        <v>29970430</v>
      </c>
      <c r="J91" s="27">
        <v>0</v>
      </c>
      <c r="K91" s="8">
        <f t="shared" si="5"/>
        <v>238984098</v>
      </c>
    </row>
    <row r="92" spans="1:11">
      <c r="A92" s="7" t="s">
        <v>90</v>
      </c>
      <c r="B92" s="54">
        <v>519301011</v>
      </c>
      <c r="C92" s="57">
        <v>863945</v>
      </c>
      <c r="D92" s="60">
        <f>B92+C92</f>
        <v>520164956</v>
      </c>
      <c r="E92" s="8">
        <v>150277031</v>
      </c>
      <c r="F92" s="60">
        <v>30143039</v>
      </c>
      <c r="G92" s="68">
        <v>19195332</v>
      </c>
      <c r="H92" s="21">
        <v>0</v>
      </c>
      <c r="I92" s="8">
        <f t="shared" si="4"/>
        <v>19195332</v>
      </c>
      <c r="J92" s="60">
        <v>774167</v>
      </c>
      <c r="K92" s="8">
        <f t="shared" si="5"/>
        <v>720554525</v>
      </c>
    </row>
    <row r="93" spans="1:11">
      <c r="A93" s="7" t="s">
        <v>91</v>
      </c>
      <c r="B93" s="54">
        <v>81804745</v>
      </c>
      <c r="C93" s="57">
        <v>21626</v>
      </c>
      <c r="D93" s="60">
        <f>B93+C93</f>
        <v>81826371</v>
      </c>
      <c r="E93" s="8">
        <v>77981803</v>
      </c>
      <c r="F93" s="60">
        <v>59162824</v>
      </c>
      <c r="G93" s="68">
        <v>30132205</v>
      </c>
      <c r="H93" s="67">
        <v>25750</v>
      </c>
      <c r="I93" s="8">
        <f t="shared" si="4"/>
        <v>30157955</v>
      </c>
      <c r="J93" s="17">
        <v>0</v>
      </c>
      <c r="K93" s="8">
        <f t="shared" si="5"/>
        <v>249128953</v>
      </c>
    </row>
    <row r="94" spans="1:11">
      <c r="A94" s="7" t="s">
        <v>92</v>
      </c>
      <c r="B94" s="54">
        <v>603865585</v>
      </c>
      <c r="C94" s="57">
        <v>13072367</v>
      </c>
      <c r="D94" s="60">
        <f>B94+C94</f>
        <v>616937952</v>
      </c>
      <c r="E94" s="8">
        <v>10899778</v>
      </c>
      <c r="F94" s="60">
        <v>34723633</v>
      </c>
      <c r="G94" s="68">
        <v>23187560</v>
      </c>
      <c r="H94" s="21">
        <v>0</v>
      </c>
      <c r="I94" s="8">
        <f t="shared" si="4"/>
        <v>23187560</v>
      </c>
      <c r="J94" s="60">
        <v>52134509</v>
      </c>
      <c r="K94" s="8">
        <f t="shared" si="5"/>
        <v>737883432</v>
      </c>
    </row>
    <row r="95" spans="1:11">
      <c r="A95" s="7" t="s">
        <v>93</v>
      </c>
      <c r="B95" s="54">
        <v>502571011</v>
      </c>
      <c r="C95" s="57">
        <v>1325572</v>
      </c>
      <c r="D95" s="60">
        <f>B95+C95</f>
        <v>503896583</v>
      </c>
      <c r="E95" s="8">
        <v>9542341</v>
      </c>
      <c r="F95" s="60">
        <v>41257174</v>
      </c>
      <c r="G95" s="68">
        <v>38297946</v>
      </c>
      <c r="H95" s="21">
        <v>0</v>
      </c>
      <c r="I95" s="8">
        <f t="shared" si="4"/>
        <v>38297946</v>
      </c>
      <c r="J95" s="60">
        <v>42903840</v>
      </c>
      <c r="K95" s="8">
        <f t="shared" si="5"/>
        <v>635897884</v>
      </c>
    </row>
    <row r="96" spans="1:11">
      <c r="A96" s="7"/>
      <c r="B96" s="8"/>
      <c r="C96" s="8"/>
      <c r="D96" s="8"/>
      <c r="E96" s="8"/>
      <c r="F96" s="8" t="s">
        <v>119</v>
      </c>
      <c r="G96" s="8"/>
      <c r="H96" s="8"/>
      <c r="I96" s="8"/>
      <c r="J96" s="8"/>
      <c r="K96" s="8"/>
    </row>
    <row r="97" spans="1:11">
      <c r="A97" s="4"/>
      <c r="B97" s="29"/>
      <c r="C97" s="30"/>
      <c r="D97" s="31"/>
      <c r="E97" s="32" t="s">
        <v>0</v>
      </c>
      <c r="F97" s="33" t="s">
        <v>1</v>
      </c>
      <c r="G97" s="30"/>
      <c r="H97" s="30"/>
      <c r="I97" s="30"/>
      <c r="J97" s="34" t="s">
        <v>2</v>
      </c>
      <c r="K97" s="35"/>
    </row>
    <row r="98" spans="1:11">
      <c r="A98" s="2"/>
      <c r="B98" s="36" t="s">
        <v>117</v>
      </c>
      <c r="C98" s="37"/>
      <c r="D98" s="38"/>
      <c r="E98" s="39" t="s">
        <v>3</v>
      </c>
      <c r="F98" s="40" t="s">
        <v>2</v>
      </c>
      <c r="G98" s="41" t="s">
        <v>4</v>
      </c>
      <c r="H98" s="42"/>
      <c r="I98" s="42"/>
      <c r="J98" s="40" t="s">
        <v>5</v>
      </c>
      <c r="K98" s="43" t="s">
        <v>10</v>
      </c>
    </row>
    <row r="99" spans="1:11">
      <c r="A99" s="2"/>
      <c r="B99" s="44"/>
      <c r="C99" s="45"/>
      <c r="D99" s="46"/>
      <c r="E99" s="39" t="s">
        <v>6</v>
      </c>
      <c r="F99" s="40" t="s">
        <v>7</v>
      </c>
      <c r="G99" s="45"/>
      <c r="H99" s="45"/>
      <c r="I99" s="45"/>
      <c r="J99" s="40" t="s">
        <v>7</v>
      </c>
      <c r="K99" s="43" t="s">
        <v>116</v>
      </c>
    </row>
    <row r="100" spans="1:11">
      <c r="A100" s="2"/>
      <c r="B100" s="47" t="s">
        <v>8</v>
      </c>
      <c r="C100" s="34" t="s">
        <v>9</v>
      </c>
      <c r="D100" s="48" t="s">
        <v>10</v>
      </c>
      <c r="E100" s="47" t="s">
        <v>10</v>
      </c>
      <c r="F100" s="40" t="s">
        <v>10</v>
      </c>
      <c r="G100" s="39" t="s">
        <v>8</v>
      </c>
      <c r="H100" s="34" t="s">
        <v>9</v>
      </c>
      <c r="I100" s="39" t="s">
        <v>10</v>
      </c>
      <c r="J100" s="40" t="s">
        <v>10</v>
      </c>
      <c r="K100" s="39" t="s">
        <v>114</v>
      </c>
    </row>
    <row r="101" spans="1:11">
      <c r="A101" s="6" t="s">
        <v>11</v>
      </c>
      <c r="B101" s="47" t="s">
        <v>12</v>
      </c>
      <c r="C101" s="40" t="s">
        <v>12</v>
      </c>
      <c r="D101" s="48" t="s">
        <v>13</v>
      </c>
      <c r="E101" s="49" t="s">
        <v>120</v>
      </c>
      <c r="F101" s="40" t="s">
        <v>120</v>
      </c>
      <c r="G101" s="49" t="s">
        <v>12</v>
      </c>
      <c r="H101" s="40" t="s">
        <v>12</v>
      </c>
      <c r="I101" s="49" t="s">
        <v>13</v>
      </c>
      <c r="J101" s="40" t="s">
        <v>120</v>
      </c>
      <c r="K101" s="49" t="s">
        <v>12</v>
      </c>
    </row>
    <row r="102" spans="1:11">
      <c r="A102" s="5"/>
      <c r="B102" s="50" t="s">
        <v>115</v>
      </c>
      <c r="C102" s="51" t="s">
        <v>115</v>
      </c>
      <c r="D102" s="52" t="s">
        <v>115</v>
      </c>
      <c r="E102" s="53" t="s">
        <v>115</v>
      </c>
      <c r="F102" s="51" t="s">
        <v>115</v>
      </c>
      <c r="G102" s="53" t="s">
        <v>115</v>
      </c>
      <c r="H102" s="51" t="s">
        <v>115</v>
      </c>
      <c r="I102" s="53" t="s">
        <v>115</v>
      </c>
      <c r="J102" s="51" t="s">
        <v>115</v>
      </c>
      <c r="K102" s="53" t="s">
        <v>115</v>
      </c>
    </row>
    <row r="103" spans="1:11">
      <c r="A103" s="7" t="s">
        <v>94</v>
      </c>
      <c r="B103" s="54">
        <v>422051555</v>
      </c>
      <c r="C103" s="57">
        <v>27000</v>
      </c>
      <c r="D103" s="61">
        <f>B103+C103</f>
        <v>422078555</v>
      </c>
      <c r="E103" s="8">
        <v>29160494</v>
      </c>
      <c r="F103" s="60">
        <v>12277716</v>
      </c>
      <c r="G103" s="68">
        <v>21149638</v>
      </c>
      <c r="H103" s="21">
        <v>0</v>
      </c>
      <c r="I103" s="65">
        <f>G103+H103</f>
        <v>21149638</v>
      </c>
      <c r="J103" s="17">
        <v>0</v>
      </c>
      <c r="K103" s="8">
        <f t="shared" ref="K103:K122" si="7">+D103+E103+F103+I103+J103</f>
        <v>484666403</v>
      </c>
    </row>
    <row r="104" spans="1:11">
      <c r="A104" s="7" t="s">
        <v>95</v>
      </c>
      <c r="B104" s="54">
        <v>60480701</v>
      </c>
      <c r="C104" s="57">
        <v>1036732</v>
      </c>
      <c r="D104" s="60">
        <f t="shared" ref="D104:D122" si="8">B104+C104</f>
        <v>61517433</v>
      </c>
      <c r="E104" s="8">
        <v>55630716</v>
      </c>
      <c r="F104" s="60">
        <v>7337040</v>
      </c>
      <c r="G104" s="68">
        <v>11787241</v>
      </c>
      <c r="H104" s="21">
        <v>0</v>
      </c>
      <c r="I104" s="8">
        <f>G104+H104</f>
        <v>11787241</v>
      </c>
      <c r="J104" s="17">
        <v>0</v>
      </c>
      <c r="K104" s="8">
        <f t="shared" si="7"/>
        <v>136272430</v>
      </c>
    </row>
    <row r="105" spans="1:11">
      <c r="A105" s="7" t="s">
        <v>96</v>
      </c>
      <c r="B105" s="54">
        <v>27233218</v>
      </c>
      <c r="C105" s="14">
        <v>0</v>
      </c>
      <c r="D105" s="60">
        <f t="shared" si="8"/>
        <v>27233218</v>
      </c>
      <c r="E105" s="8">
        <v>15946333</v>
      </c>
      <c r="F105" s="60">
        <v>18703342</v>
      </c>
      <c r="G105" s="68">
        <v>13916121</v>
      </c>
      <c r="H105" s="21">
        <v>0</v>
      </c>
      <c r="I105" s="8">
        <f>G105+H105</f>
        <v>13916121</v>
      </c>
      <c r="J105" s="17">
        <v>0</v>
      </c>
      <c r="K105" s="8">
        <f t="shared" si="7"/>
        <v>75799014</v>
      </c>
    </row>
    <row r="106" spans="1:11">
      <c r="A106" s="7" t="s">
        <v>97</v>
      </c>
      <c r="B106" s="54">
        <v>45443424</v>
      </c>
      <c r="C106" s="57">
        <v>134394</v>
      </c>
      <c r="D106" s="60">
        <f t="shared" si="8"/>
        <v>45577818</v>
      </c>
      <c r="E106" s="8">
        <v>33412939</v>
      </c>
      <c r="F106" s="60">
        <v>16888867</v>
      </c>
      <c r="G106" s="68">
        <v>14655745</v>
      </c>
      <c r="H106" s="67">
        <v>234840</v>
      </c>
      <c r="I106" s="8">
        <f>G106+H106</f>
        <v>14890585</v>
      </c>
      <c r="J106" s="17">
        <v>0</v>
      </c>
      <c r="K106" s="8">
        <f t="shared" si="7"/>
        <v>110770209</v>
      </c>
    </row>
    <row r="107" spans="1:11">
      <c r="A107" s="7" t="s">
        <v>98</v>
      </c>
      <c r="B107" s="54">
        <v>486322959</v>
      </c>
      <c r="C107" s="57">
        <v>1139328</v>
      </c>
      <c r="D107" s="62">
        <f t="shared" si="8"/>
        <v>487462287</v>
      </c>
      <c r="E107" s="8">
        <v>18634616</v>
      </c>
      <c r="F107" s="60">
        <v>940039</v>
      </c>
      <c r="G107" s="68">
        <v>11581828</v>
      </c>
      <c r="H107" s="21">
        <v>0</v>
      </c>
      <c r="I107" s="8">
        <f>G107+H107</f>
        <v>11581828</v>
      </c>
      <c r="J107" s="17">
        <v>0</v>
      </c>
      <c r="K107" s="56">
        <f t="shared" si="7"/>
        <v>518618770</v>
      </c>
    </row>
    <row r="108" spans="1:11">
      <c r="A108" s="9" t="s">
        <v>99</v>
      </c>
      <c r="B108" s="55">
        <v>74896651</v>
      </c>
      <c r="C108" s="58">
        <v>16270</v>
      </c>
      <c r="D108" s="61">
        <f>B108+C108</f>
        <v>74912921</v>
      </c>
      <c r="E108" s="63">
        <v>37378202</v>
      </c>
      <c r="F108" s="61">
        <v>5719352</v>
      </c>
      <c r="G108" s="69">
        <v>17168341</v>
      </c>
      <c r="H108" s="25">
        <v>0</v>
      </c>
      <c r="I108" s="61">
        <f t="shared" ref="I108:I122" si="9">G108+H108</f>
        <v>17168341</v>
      </c>
      <c r="J108" s="25">
        <v>0</v>
      </c>
      <c r="K108" s="8">
        <f t="shared" si="7"/>
        <v>135178816</v>
      </c>
    </row>
    <row r="109" spans="1:11">
      <c r="A109" s="7" t="s">
        <v>100</v>
      </c>
      <c r="B109" s="54">
        <v>53211198</v>
      </c>
      <c r="C109" s="57">
        <v>79100</v>
      </c>
      <c r="D109" s="60">
        <f t="shared" si="8"/>
        <v>53290298</v>
      </c>
      <c r="E109" s="23">
        <v>0</v>
      </c>
      <c r="F109" s="60">
        <v>735073</v>
      </c>
      <c r="G109" s="68">
        <v>6886852</v>
      </c>
      <c r="H109" s="21">
        <v>0</v>
      </c>
      <c r="I109" s="60">
        <f t="shared" si="9"/>
        <v>6886852</v>
      </c>
      <c r="J109" s="17">
        <v>0</v>
      </c>
      <c r="K109" s="8">
        <f t="shared" si="7"/>
        <v>60912223</v>
      </c>
    </row>
    <row r="110" spans="1:11">
      <c r="A110" s="7" t="s">
        <v>101</v>
      </c>
      <c r="B110" s="54">
        <v>52786737</v>
      </c>
      <c r="C110" s="57">
        <v>5030710</v>
      </c>
      <c r="D110" s="60">
        <f t="shared" si="8"/>
        <v>57817447</v>
      </c>
      <c r="E110" s="8">
        <v>22380020</v>
      </c>
      <c r="F110" s="60">
        <v>3606925</v>
      </c>
      <c r="G110" s="68">
        <v>36939193</v>
      </c>
      <c r="H110" s="21">
        <v>0</v>
      </c>
      <c r="I110" s="60">
        <f t="shared" si="9"/>
        <v>36939193</v>
      </c>
      <c r="J110" s="17">
        <v>0</v>
      </c>
      <c r="K110" s="8">
        <f t="shared" si="7"/>
        <v>120743585</v>
      </c>
    </row>
    <row r="111" spans="1:11">
      <c r="A111" s="7" t="s">
        <v>102</v>
      </c>
      <c r="B111" s="54">
        <v>8299660</v>
      </c>
      <c r="C111" s="14">
        <v>0</v>
      </c>
      <c r="D111" s="60">
        <f t="shared" si="8"/>
        <v>8299660</v>
      </c>
      <c r="E111" s="23">
        <v>0</v>
      </c>
      <c r="F111" s="60">
        <v>128393</v>
      </c>
      <c r="G111" s="68">
        <v>2534941</v>
      </c>
      <c r="H111" s="21">
        <v>0</v>
      </c>
      <c r="I111" s="60">
        <f t="shared" si="9"/>
        <v>2534941</v>
      </c>
      <c r="J111" s="17">
        <v>0</v>
      </c>
      <c r="K111" s="8">
        <f t="shared" si="7"/>
        <v>10962994</v>
      </c>
    </row>
    <row r="112" spans="1:11">
      <c r="A112" s="10" t="s">
        <v>103</v>
      </c>
      <c r="B112" s="56">
        <v>102002872</v>
      </c>
      <c r="C112" s="59">
        <v>49681</v>
      </c>
      <c r="D112" s="62">
        <f t="shared" si="8"/>
        <v>102052553</v>
      </c>
      <c r="E112" s="64">
        <v>126238826</v>
      </c>
      <c r="F112" s="62">
        <v>53976586</v>
      </c>
      <c r="G112" s="70">
        <v>40218324</v>
      </c>
      <c r="H112" s="71">
        <v>90460</v>
      </c>
      <c r="I112" s="62">
        <f t="shared" si="9"/>
        <v>40308784</v>
      </c>
      <c r="J112" s="19">
        <v>0</v>
      </c>
      <c r="K112" s="64">
        <f t="shared" si="7"/>
        <v>322576749</v>
      </c>
    </row>
    <row r="113" spans="1:11">
      <c r="A113" s="7" t="s">
        <v>104</v>
      </c>
      <c r="B113" s="54">
        <v>46755041</v>
      </c>
      <c r="C113" s="57">
        <v>41530</v>
      </c>
      <c r="D113" s="61">
        <f>B113+C113</f>
        <v>46796571</v>
      </c>
      <c r="E113" s="8">
        <v>4441933</v>
      </c>
      <c r="F113" s="60">
        <v>7663710</v>
      </c>
      <c r="G113" s="68">
        <v>13084013</v>
      </c>
      <c r="H113" s="21">
        <v>0</v>
      </c>
      <c r="I113" s="65">
        <f t="shared" si="9"/>
        <v>13084013</v>
      </c>
      <c r="J113" s="18">
        <v>0</v>
      </c>
      <c r="K113" s="8">
        <f t="shared" si="7"/>
        <v>71986227</v>
      </c>
    </row>
    <row r="114" spans="1:11">
      <c r="A114" s="1" t="s">
        <v>105</v>
      </c>
      <c r="B114" s="54">
        <v>1924859230</v>
      </c>
      <c r="C114" s="57">
        <v>15167141</v>
      </c>
      <c r="D114" s="60">
        <f t="shared" si="8"/>
        <v>1940026371</v>
      </c>
      <c r="E114" s="8">
        <v>76204012</v>
      </c>
      <c r="F114" s="60">
        <v>247885035</v>
      </c>
      <c r="G114" s="68">
        <v>420078123</v>
      </c>
      <c r="H114" s="21">
        <v>0</v>
      </c>
      <c r="I114" s="8">
        <f t="shared" si="9"/>
        <v>420078123</v>
      </c>
      <c r="J114" s="60">
        <v>27989765</v>
      </c>
      <c r="K114" s="8">
        <f t="shared" si="7"/>
        <v>2712183306</v>
      </c>
    </row>
    <row r="115" spans="1:11">
      <c r="A115" s="7" t="s">
        <v>106</v>
      </c>
      <c r="B115" s="54">
        <v>27498340</v>
      </c>
      <c r="C115" s="57">
        <v>36594</v>
      </c>
      <c r="D115" s="60">
        <f t="shared" si="8"/>
        <v>27534934</v>
      </c>
      <c r="E115" s="8">
        <v>20448154</v>
      </c>
      <c r="F115" s="60">
        <v>733981</v>
      </c>
      <c r="G115" s="68">
        <v>7599436</v>
      </c>
      <c r="H115" s="21">
        <v>0</v>
      </c>
      <c r="I115" s="8">
        <f t="shared" si="9"/>
        <v>7599436</v>
      </c>
      <c r="J115" s="60">
        <v>26766</v>
      </c>
      <c r="K115" s="8">
        <f t="shared" si="7"/>
        <v>56343271</v>
      </c>
    </row>
    <row r="116" spans="1:11">
      <c r="A116" s="7" t="s">
        <v>107</v>
      </c>
      <c r="B116" s="54">
        <v>31319023</v>
      </c>
      <c r="C116" s="14">
        <v>0</v>
      </c>
      <c r="D116" s="60">
        <f t="shared" si="8"/>
        <v>31319023</v>
      </c>
      <c r="E116" s="8">
        <v>2175696</v>
      </c>
      <c r="F116" s="60">
        <v>3387689</v>
      </c>
      <c r="G116" s="68">
        <v>3873862</v>
      </c>
      <c r="H116" s="21">
        <v>0</v>
      </c>
      <c r="I116" s="8">
        <f t="shared" si="9"/>
        <v>3873862</v>
      </c>
      <c r="J116" s="17">
        <v>0</v>
      </c>
      <c r="K116" s="8">
        <f t="shared" si="7"/>
        <v>40756270</v>
      </c>
    </row>
    <row r="117" spans="1:11">
      <c r="A117" s="7" t="s">
        <v>108</v>
      </c>
      <c r="B117" s="20">
        <v>0</v>
      </c>
      <c r="C117" s="16">
        <v>0</v>
      </c>
      <c r="D117" s="14">
        <v>0</v>
      </c>
      <c r="E117" s="8">
        <v>64753485</v>
      </c>
      <c r="F117" s="62">
        <v>1743985</v>
      </c>
      <c r="G117" s="68">
        <v>11775095</v>
      </c>
      <c r="H117" s="21">
        <v>0</v>
      </c>
      <c r="I117" s="8">
        <f t="shared" si="9"/>
        <v>11775095</v>
      </c>
      <c r="J117" s="19">
        <v>0</v>
      </c>
      <c r="K117" s="8">
        <f t="shared" si="7"/>
        <v>78272565</v>
      </c>
    </row>
    <row r="118" spans="1:11">
      <c r="A118" s="9" t="s">
        <v>109</v>
      </c>
      <c r="B118" s="55">
        <v>524804576</v>
      </c>
      <c r="C118" s="58">
        <v>104154</v>
      </c>
      <c r="D118" s="61">
        <f>B118+C118</f>
        <v>524908730</v>
      </c>
      <c r="E118" s="63">
        <v>26626191</v>
      </c>
      <c r="F118" s="61">
        <v>45599986</v>
      </c>
      <c r="G118" s="69">
        <v>28773315</v>
      </c>
      <c r="H118" s="25">
        <v>0</v>
      </c>
      <c r="I118" s="61">
        <f t="shared" si="9"/>
        <v>28773315</v>
      </c>
      <c r="J118" s="18">
        <v>0</v>
      </c>
      <c r="K118" s="63">
        <f t="shared" si="7"/>
        <v>625908222</v>
      </c>
    </row>
    <row r="119" spans="1:11">
      <c r="A119" s="7" t="s">
        <v>110</v>
      </c>
      <c r="B119" s="54">
        <v>101533861</v>
      </c>
      <c r="C119" s="57">
        <v>190060</v>
      </c>
      <c r="D119" s="60">
        <f t="shared" si="8"/>
        <v>101723921</v>
      </c>
      <c r="E119" s="8">
        <v>26741468</v>
      </c>
      <c r="F119" s="60">
        <v>3300438</v>
      </c>
      <c r="G119" s="68">
        <v>11253293</v>
      </c>
      <c r="H119" s="21">
        <v>0</v>
      </c>
      <c r="I119" s="60">
        <f t="shared" si="9"/>
        <v>11253293</v>
      </c>
      <c r="J119" s="17">
        <v>0</v>
      </c>
      <c r="K119" s="8">
        <f t="shared" si="7"/>
        <v>143019120</v>
      </c>
    </row>
    <row r="120" spans="1:11">
      <c r="A120" s="7" t="s">
        <v>111</v>
      </c>
      <c r="B120" s="54">
        <v>13118799</v>
      </c>
      <c r="C120" s="57">
        <v>22825</v>
      </c>
      <c r="D120" s="60">
        <f t="shared" si="8"/>
        <v>13141624</v>
      </c>
      <c r="E120" s="8">
        <v>1016082</v>
      </c>
      <c r="F120" s="60">
        <v>4866651</v>
      </c>
      <c r="G120" s="68">
        <v>24644314</v>
      </c>
      <c r="H120" s="67">
        <v>123504</v>
      </c>
      <c r="I120" s="60">
        <f t="shared" si="9"/>
        <v>24767818</v>
      </c>
      <c r="J120" s="17">
        <v>0</v>
      </c>
      <c r="K120" s="8">
        <f t="shared" si="7"/>
        <v>43792175</v>
      </c>
    </row>
    <row r="121" spans="1:11">
      <c r="A121" s="7" t="s">
        <v>112</v>
      </c>
      <c r="B121" s="73">
        <v>49709604</v>
      </c>
      <c r="C121" s="14">
        <v>0</v>
      </c>
      <c r="D121" s="60">
        <f t="shared" si="8"/>
        <v>49709604</v>
      </c>
      <c r="E121" s="8">
        <v>16384368</v>
      </c>
      <c r="F121" s="60">
        <v>1737236</v>
      </c>
      <c r="G121" s="68">
        <v>3003967</v>
      </c>
      <c r="H121" s="21">
        <v>0</v>
      </c>
      <c r="I121" s="60">
        <f t="shared" si="9"/>
        <v>3003967</v>
      </c>
      <c r="J121" s="17">
        <v>0</v>
      </c>
      <c r="K121" s="8">
        <f t="shared" si="7"/>
        <v>70835175</v>
      </c>
    </row>
    <row r="122" spans="1:11">
      <c r="A122" s="7" t="s">
        <v>113</v>
      </c>
      <c r="B122" s="56">
        <v>9904097</v>
      </c>
      <c r="C122" s="16">
        <v>0</v>
      </c>
      <c r="D122" s="62">
        <f t="shared" si="8"/>
        <v>9904097</v>
      </c>
      <c r="E122" s="64">
        <v>25507865</v>
      </c>
      <c r="F122" s="62">
        <v>1149776</v>
      </c>
      <c r="G122" s="70">
        <v>4677248</v>
      </c>
      <c r="H122" s="26">
        <v>0</v>
      </c>
      <c r="I122" s="62">
        <f t="shared" si="9"/>
        <v>4677248</v>
      </c>
      <c r="J122" s="19">
        <v>0</v>
      </c>
      <c r="K122" s="64">
        <f t="shared" si="7"/>
        <v>41238986</v>
      </c>
    </row>
    <row r="123" spans="1:11" ht="11.25" thickBot="1">
      <c r="A123" s="75" t="s">
        <v>118</v>
      </c>
      <c r="B123" s="76">
        <f>SUM(B9:B122)</f>
        <v>16568542470</v>
      </c>
      <c r="C123" s="76">
        <f>SUM(C9:C122)</f>
        <v>123049989</v>
      </c>
      <c r="D123" s="76">
        <f t="shared" ref="D123:J123" si="10">SUM(D9:D122)</f>
        <v>16691592459</v>
      </c>
      <c r="E123" s="76">
        <f t="shared" si="10"/>
        <v>3201125887</v>
      </c>
      <c r="F123" s="76">
        <f t="shared" si="10"/>
        <v>2279204966</v>
      </c>
      <c r="G123" s="76">
        <f t="shared" si="10"/>
        <v>3537812543</v>
      </c>
      <c r="H123" s="76">
        <f t="shared" si="10"/>
        <v>1085865</v>
      </c>
      <c r="I123" s="76">
        <f t="shared" si="10"/>
        <v>3538898408</v>
      </c>
      <c r="J123" s="76">
        <f t="shared" si="10"/>
        <v>549340763</v>
      </c>
      <c r="K123" s="76">
        <f>SUM(K9:K122)</f>
        <v>26260162483</v>
      </c>
    </row>
    <row r="124" spans="1:11" ht="11.25" thickTop="1">
      <c r="A124" s="7"/>
      <c r="B124" s="28"/>
      <c r="C124" s="28"/>
      <c r="D124" s="28"/>
      <c r="E124" s="28"/>
      <c r="F124" s="28"/>
      <c r="G124" s="28"/>
      <c r="H124" s="28"/>
      <c r="I124" s="28"/>
      <c r="J124" s="28"/>
      <c r="K124" s="28"/>
    </row>
    <row r="125" spans="1:11">
      <c r="A125" s="7" t="s">
        <v>123</v>
      </c>
      <c r="B125" s="28"/>
      <c r="C125" s="28"/>
      <c r="D125" s="28"/>
      <c r="E125" s="28"/>
      <c r="F125" s="28"/>
      <c r="G125" s="28"/>
      <c r="H125" s="28"/>
      <c r="I125" s="28"/>
      <c r="J125" s="28"/>
      <c r="K125" s="28"/>
    </row>
    <row r="126" spans="1:11">
      <c r="A126" s="74" t="s">
        <v>124</v>
      </c>
      <c r="B126" s="28"/>
      <c r="C126" s="28"/>
      <c r="D126" s="28"/>
      <c r="E126" s="28"/>
      <c r="F126" s="28"/>
      <c r="G126" s="28"/>
      <c r="H126" s="28"/>
      <c r="I126" s="28"/>
      <c r="J126" s="28"/>
      <c r="K126" s="28"/>
    </row>
    <row r="127" spans="1:11">
      <c r="A127" s="7" t="s">
        <v>125</v>
      </c>
      <c r="B127" s="28"/>
      <c r="C127" s="28"/>
      <c r="D127" s="28"/>
      <c r="E127" s="28"/>
      <c r="F127" s="28"/>
      <c r="G127" s="28"/>
      <c r="H127" s="28"/>
      <c r="I127" s="28"/>
      <c r="J127" s="28"/>
      <c r="K127" s="28"/>
    </row>
    <row r="128" spans="1:11" ht="12.75">
      <c r="A128" s="1" t="s">
        <v>126</v>
      </c>
      <c r="K128" s="11"/>
    </row>
    <row r="129" spans="1:1">
      <c r="A129" s="1" t="s">
        <v>127</v>
      </c>
    </row>
    <row r="130" spans="1:1">
      <c r="A130" s="1"/>
    </row>
    <row r="131" spans="1:1">
      <c r="A131" s="1"/>
    </row>
  </sheetData>
  <phoneticPr fontId="0" type="noConversion"/>
  <printOptions horizontalCentered="1"/>
  <pageMargins left="0" right="0" top="0.75" bottom="0" header="0" footer="0"/>
  <pageSetup orientation="landscape" r:id="rId1"/>
  <headerFooter alignWithMargins="0"/>
  <rowBreaks count="2" manualBreakCount="2">
    <brk id="48" max="10" man="1"/>
    <brk id="9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Utility Co Valuation by County</vt:lpstr>
      <vt:lpstr>'Utility Co Valuation by County'!Print_Area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2015-03-12T14:57:10Z</cp:lastPrinted>
  <dcterms:created xsi:type="dcterms:W3CDTF">2004-03-19T14:38:24Z</dcterms:created>
  <dcterms:modified xsi:type="dcterms:W3CDTF">2016-12-01T16:26:30Z</dcterms:modified>
</cp:coreProperties>
</file>