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HH Std Ded" sheetId="2" r:id="rId1"/>
  </sheets>
  <definedNames>
    <definedName name="_xlnm.Print_Area" localSheetId="0">' 2014 Calculation HH Std Ded'!$A$1:$W$72</definedName>
  </definedNames>
  <calcPr calcId="152511" calcOnSave="0"/>
</workbook>
</file>

<file path=xl/calcChain.xml><?xml version="1.0" encoding="utf-8"?>
<calcChain xmlns="http://schemas.openxmlformats.org/spreadsheetml/2006/main">
  <c r="L21" i="2" l="1"/>
  <c r="L20" i="2"/>
  <c r="L18" i="2"/>
  <c r="L17" i="2"/>
  <c r="L16" i="2"/>
  <c r="L15" i="2"/>
  <c r="L14" i="2"/>
  <c r="L13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W56" i="2" l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B57" i="2"/>
  <c r="B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19" i="2"/>
  <c r="F57" i="2"/>
  <c r="E57" i="2"/>
  <c r="D57" i="2"/>
  <c r="C57" i="2"/>
  <c r="F36" i="2"/>
  <c r="E36" i="2"/>
  <c r="D36" i="2"/>
  <c r="C36" i="2"/>
  <c r="Q56" i="2" l="1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U57" i="2" l="1"/>
  <c r="S57" i="2"/>
  <c r="P57" i="2"/>
  <c r="O57" i="2"/>
  <c r="M57" i="2"/>
  <c r="K57" i="2"/>
  <c r="J57" i="2"/>
  <c r="I57" i="2"/>
  <c r="G57" i="2"/>
  <c r="U36" i="2"/>
  <c r="S36" i="2"/>
  <c r="P36" i="2"/>
  <c r="Q36" i="2" s="1"/>
  <c r="O36" i="2"/>
  <c r="M36" i="2"/>
  <c r="K36" i="2"/>
  <c r="J36" i="2"/>
  <c r="I36" i="2"/>
  <c r="G36" i="2"/>
  <c r="L36" i="2"/>
  <c r="R57" i="2" l="1"/>
  <c r="W36" i="2"/>
  <c r="V36" i="2"/>
  <c r="L57" i="2"/>
  <c r="R36" i="2"/>
  <c r="W57" i="2"/>
  <c r="V57" i="2"/>
  <c r="H36" i="2"/>
  <c r="Q57" i="2"/>
  <c r="H57" i="2"/>
  <c r="T36" i="2"/>
  <c r="T57" i="2"/>
</calcChain>
</file>

<file path=xl/sharedStrings.xml><?xml version="1.0" encoding="utf-8"?>
<sst xmlns="http://schemas.openxmlformats.org/spreadsheetml/2006/main" count="194" uniqueCount="143">
  <si>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</si>
  <si>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</si>
  <si>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</si>
  <si>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</si>
  <si>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</si>
  <si>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</si>
  <si>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</si>
  <si>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</si>
  <si>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</si>
  <si>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</si>
  <si>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</si>
  <si>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</si>
  <si>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</si>
  <si>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</si>
  <si>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</si>
  <si>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</si>
  <si>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</si>
  <si>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</si>
  <si>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</si>
  <si>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</si>
  <si>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</si>
  <si>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</si>
  <si>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</si>
  <si>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</si>
  <si>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</si>
  <si>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</si>
  <si>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</si>
  <si>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</si>
  <si>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</si>
  <si>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</si>
  <si>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</si>
  <si>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</si>
  <si>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</si>
  <si>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</si>
  <si>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</si>
  <si>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</si>
  <si>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</si>
  <si>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</si>
  <si>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</si>
  <si>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</si>
  <si>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</si>
  <si>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</si>
  <si>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</si>
  <si>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</si>
  <si>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</si>
  <si>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</si>
  <si>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</si>
  <si>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</si>
  <si>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</si>
  <si>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</si>
  <si>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</si>
  <si>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</si>
  <si>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</si>
  <si>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</si>
  <si>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</si>
  <si>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</si>
  <si>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</si>
  <si>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</si>
  <si>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</si>
  <si>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</si>
  <si>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</si>
  <si>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</si>
  <si>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</si>
  <si>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</si>
  <si>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</si>
  <si>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</si>
  <si>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</si>
  <si>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</si>
  <si>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</si>
  <si>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</si>
  <si>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</si>
  <si>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</si>
  <si>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</si>
  <si>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</si>
  <si>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</si>
  <si>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</si>
  <si>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</si>
  <si>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</si>
  <si>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</si>
  <si>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</si>
  <si>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</si>
  <si>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Computed NC Taxable Income</t>
  </si>
  <si>
    <t xml:space="preserve">       [includes returns with deficit]</t>
  </si>
  <si>
    <t>HEAD OF HOUSEHOLD:  STANDARD DEDUCTION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</si>
  <si>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</si>
  <si>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</si>
  <si>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</si>
  <si>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</si>
  <si>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</si>
  <si>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</si>
  <si>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</si>
  <si>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</si>
  <si>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</si>
  <si>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</si>
  <si>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</si>
  <si>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[HoH]</t>
  </si>
  <si>
    <t>Income Level</t>
  </si>
  <si>
    <t xml:space="preserve">             A.  BY SIZE OF NC TAXABLE INCOME</t>
  </si>
  <si>
    <t>as a</t>
  </si>
  <si>
    <t>% of</t>
  </si>
  <si>
    <t xml:space="preserve">All </t>
  </si>
  <si>
    <t>Factor</t>
  </si>
  <si>
    <t>a</t>
  </si>
  <si>
    <t xml:space="preserve">Net Tax </t>
  </si>
  <si>
    <t>Per Re-</t>
  </si>
  <si>
    <t>Gross</t>
  </si>
  <si>
    <t>turn [All</t>
  </si>
  <si>
    <t>Returns]</t>
  </si>
  <si>
    <t>FAGI Level</t>
  </si>
  <si>
    <t>NCTI Level</t>
  </si>
  <si>
    <t xml:space="preserve">TABLE 6A.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</si>
  <si>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</si>
  <si>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</si>
  <si>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</si>
  <si>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</si>
  <si>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</si>
  <si>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</si>
  <si>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</si>
  <si>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</si>
  <si>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>[$12,000]</t>
  </si>
  <si>
    <t>SD/ID</t>
  </si>
  <si>
    <t xml:space="preserve">                Standard Deduction††:</t>
  </si>
  <si>
    <t>Taken</t>
  </si>
  <si>
    <t>Rate†††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</si>
  <si>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</si>
  <si>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</si>
  <si>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>HH-SD</t>
  </si>
  <si>
    <t>HH Re-</t>
  </si>
  <si>
    <t>All HH</t>
  </si>
  <si>
    <t>*</t>
  </si>
  <si>
    <t xml:space="preserve">  ††Basic standard deduction allowances vary according to filing status: S=$7,500; MFJ/SS=$15,000; MFS=$7,500; and HH=$12,000.  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</si>
  <si>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</si>
  <si>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</si>
  <si>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</si>
  <si>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</si>
  <si>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</si>
  <si>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</si>
  <si>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</si>
  <si>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</si>
  <si>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</si>
  <si>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</si>
  <si>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</si>
  <si>
    <t xml:space="preserve">    *Summary information for this category has been combined with that of a preceding (or subsequent) category to avoid disclosing specific taxpayer details in categories with low participation.  Combined data are italicized.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</si>
</sst>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8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  <font>
      <b/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7" fontId="2" fillId="0" borderId="0"/>
    <xf numFmtId="0" fontId="6" fillId="0" borderId="0"/>
  </cellStyleXfs>
  <cellXfs count="14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1" fillId="2" borderId="12" xfId="2" applyFont="1" applyFill="1" applyBorder="1" applyAlignment="1">
      <alignment horizontal="left"/>
    </xf>
    <xf numFmtId="0" fontId="1" fillId="2" borderId="12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23" xfId="2" applyFont="1" applyFill="1" applyBorder="1" applyAlignment="1">
      <alignment horizontal="left"/>
    </xf>
    <xf numFmtId="0" fontId="1" fillId="2" borderId="23" xfId="2" applyFont="1" applyFill="1" applyBorder="1" applyAlignment="1">
      <alignment horizontal="center"/>
    </xf>
    <xf numFmtId="0" fontId="1" fillId="2" borderId="14" xfId="2" applyFont="1" applyFill="1" applyBorder="1" applyAlignment="1">
      <alignment horizontal="center"/>
    </xf>
    <xf numFmtId="0" fontId="1" fillId="2" borderId="15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8" xfId="2" applyFont="1" applyFill="1" applyBorder="1" applyAlignment="1">
      <alignment horizontal="center"/>
    </xf>
    <xf numFmtId="0" fontId="1" fillId="2" borderId="24" xfId="2" applyFont="1" applyFill="1" applyBorder="1" applyAlignment="1">
      <alignment horizontal="center"/>
    </xf>
    <xf numFmtId="0" fontId="1" fillId="4" borderId="11" xfId="2" applyFont="1" applyFill="1" applyBorder="1" applyAlignment="1">
      <alignment horizontal="centerContinuous"/>
    </xf>
    <xf numFmtId="3" fontId="1" fillId="5" borderId="5" xfId="0" applyNumberFormat="1" applyFont="1" applyFill="1" applyBorder="1"/>
    <xf numFmtId="3" fontId="1" fillId="5" borderId="5" xfId="2" applyNumberFormat="1" applyFont="1" applyFill="1" applyBorder="1"/>
    <xf numFmtId="3" fontId="1" fillId="5" borderId="2" xfId="0" applyNumberFormat="1" applyFont="1" applyFill="1" applyBorder="1"/>
    <xf numFmtId="3" fontId="1" fillId="5" borderId="2" xfId="2" applyNumberFormat="1" applyFont="1" applyFill="1" applyBorder="1"/>
    <xf numFmtId="3" fontId="1" fillId="5" borderId="17" xfId="0" applyNumberFormat="1" applyFont="1" applyFill="1" applyBorder="1"/>
    <xf numFmtId="3" fontId="1" fillId="5" borderId="17" xfId="2" applyNumberFormat="1" applyFont="1" applyFill="1" applyBorder="1"/>
    <xf numFmtId="0" fontId="6" fillId="4" borderId="7" xfId="2" applyFill="1" applyBorder="1"/>
    <xf numFmtId="10" fontId="3" fillId="2" borderId="0" xfId="2" applyNumberFormat="1" applyFont="1" applyFill="1" applyBorder="1" applyAlignment="1">
      <alignment horizontal="right"/>
    </xf>
    <xf numFmtId="10" fontId="1" fillId="2" borderId="0" xfId="0" applyNumberFormat="1" applyFont="1" applyFill="1" applyBorder="1" applyAlignment="1">
      <alignment horizontal="right"/>
    </xf>
    <xf numFmtId="38" fontId="1" fillId="2" borderId="2" xfId="0" applyNumberFormat="1" applyFont="1" applyFill="1" applyBorder="1" applyAlignment="1">
      <alignment horizontal="right"/>
    </xf>
    <xf numFmtId="37" fontId="1" fillId="2" borderId="9" xfId="0" applyNumberFormat="1" applyFont="1" applyFill="1" applyBorder="1"/>
    <xf numFmtId="38" fontId="1" fillId="3" borderId="16" xfId="0" applyNumberFormat="1" applyFont="1" applyFill="1" applyBorder="1"/>
    <xf numFmtId="37" fontId="1" fillId="2" borderId="21" xfId="0" applyNumberFormat="1" applyFont="1" applyFill="1" applyBorder="1"/>
    <xf numFmtId="37" fontId="1" fillId="3" borderId="9" xfId="0" applyNumberFormat="1" applyFont="1" applyFill="1" applyBorder="1"/>
    <xf numFmtId="0" fontId="4" fillId="5" borderId="0" xfId="0" applyFont="1" applyFill="1" applyAlignment="1"/>
    <xf numFmtId="3" fontId="1" fillId="5" borderId="2" xfId="2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/>
    </xf>
    <xf numFmtId="0" fontId="3" fillId="2" borderId="0" xfId="2" applyFont="1" applyFill="1" applyBorder="1" applyAlignment="1"/>
    <xf numFmtId="3" fontId="3" fillId="2" borderId="0" xfId="2" applyNumberFormat="1" applyFont="1" applyFill="1" applyBorder="1" applyAlignment="1"/>
    <xf numFmtId="4" fontId="3" fillId="3" borderId="0" xfId="2" applyNumberFormat="1" applyFont="1" applyFill="1" applyBorder="1" applyAlignment="1"/>
    <xf numFmtId="0" fontId="3" fillId="2" borderId="0" xfId="2" applyFont="1" applyFill="1" applyAlignment="1"/>
    <xf numFmtId="0" fontId="3" fillId="2" borderId="0" xfId="2" quotePrefix="1" applyFont="1" applyFill="1" applyAlignment="1"/>
    <xf numFmtId="0" fontId="4" fillId="2" borderId="0" xfId="2" applyFont="1" applyFill="1" applyAlignment="1"/>
    <xf numFmtId="4" fontId="3" fillId="3" borderId="0" xfId="0" applyNumberFormat="1" applyFont="1" applyFill="1" applyBorder="1" applyAlignment="1"/>
    <xf numFmtId="0" fontId="4" fillId="2" borderId="0" xfId="0" applyFont="1" applyFill="1" applyAlignment="1"/>
    <xf numFmtId="37" fontId="3" fillId="2" borderId="0" xfId="2" applyNumberFormat="1" applyFont="1" applyFill="1" applyBorder="1" applyAlignment="1"/>
    <xf numFmtId="0" fontId="3" fillId="2" borderId="0" xfId="0" applyFont="1" applyFill="1" applyBorder="1" applyAlignment="1"/>
    <xf numFmtId="3" fontId="3" fillId="2" borderId="0" xfId="0" applyNumberFormat="1" applyFont="1" applyFill="1" applyBorder="1" applyAlignment="1"/>
    <xf numFmtId="3" fontId="7" fillId="5" borderId="5" xfId="2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3"/>
  <sheetViews>
    <sheetView tabSelected="1" zoomScaleNormal="100" workbookViewId="0">
      <selection activeCell="A73" sqref="A73:W73"/>
    </sheetView>
  </sheetViews>
  <sheetFormatPr defaultRowHeight="10.5" customHeight="1" x14ac:dyDescent="0.2"/>
  <cols>
    <col min="1" max="1" width="12.4257812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5.42578125" style="11" customWidth="1"/>
    <col min="13" max="13" width="9.7109375" style="11" customWidth="1"/>
    <col min="14" max="14" width="5.4257812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39" t="s">
        <v>110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5"/>
      <c r="N1" s="25"/>
      <c r="O1" s="26"/>
      <c r="P1" s="26"/>
      <c r="Q1" s="26"/>
      <c r="R1" s="26"/>
      <c r="S1" s="26"/>
      <c r="T1" s="26"/>
      <c r="U1" s="3"/>
      <c r="V1" s="3"/>
      <c r="W1" s="3"/>
    </row>
    <row r="2" spans="1:23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6"/>
      <c r="K2" s="26"/>
      <c r="L2" s="26"/>
      <c r="M2" s="25"/>
      <c r="N2" s="25"/>
      <c r="O2" s="26"/>
      <c r="P2" s="26"/>
      <c r="Q2" s="26"/>
      <c r="R2" s="26"/>
      <c r="S2" s="26"/>
      <c r="T2" s="26"/>
      <c r="U2" s="3"/>
      <c r="V2" s="3"/>
      <c r="W2" s="3"/>
    </row>
    <row r="3" spans="1:23" ht="11.25" customHeight="1" thickBot="1" x14ac:dyDescent="0.25">
      <c r="J3" s="1" t="s">
        <v>83</v>
      </c>
      <c r="K3" s="5"/>
      <c r="L3" s="41"/>
      <c r="M3" s="41"/>
      <c r="N3" s="41"/>
      <c r="O3" s="41"/>
      <c r="P3" s="41"/>
      <c r="Q3" s="41"/>
      <c r="R3" s="41"/>
      <c r="S3" s="9"/>
      <c r="T3" s="4"/>
      <c r="U3" s="2"/>
      <c r="V3" s="2"/>
      <c r="W3" s="2"/>
    </row>
    <row r="4" spans="1:23" ht="10.5" customHeight="1" x14ac:dyDescent="0.2">
      <c r="A4" s="82"/>
      <c r="B4" s="83"/>
      <c r="C4" s="104" t="s">
        <v>111</v>
      </c>
      <c r="D4" s="105"/>
      <c r="E4" s="105"/>
      <c r="F4" s="106"/>
      <c r="G4" s="53"/>
      <c r="H4" s="68"/>
      <c r="I4" s="52" t="s">
        <v>84</v>
      </c>
      <c r="J4" s="53"/>
      <c r="K4" s="57" t="s">
        <v>121</v>
      </c>
      <c r="L4" s="57"/>
      <c r="M4" s="57"/>
      <c r="N4" s="57"/>
      <c r="O4" s="52" t="s">
        <v>81</v>
      </c>
      <c r="P4" s="68"/>
      <c r="Q4" s="53"/>
      <c r="R4" s="15" t="s">
        <v>76</v>
      </c>
      <c r="S4" s="14"/>
      <c r="T4" s="14"/>
      <c r="U4" s="16"/>
      <c r="V4" s="15" t="s">
        <v>67</v>
      </c>
      <c r="W4" s="40"/>
    </row>
    <row r="5" spans="1:23" ht="10.5" customHeight="1" x14ac:dyDescent="0.2">
      <c r="A5" s="2"/>
      <c r="B5" s="84" t="s">
        <v>74</v>
      </c>
      <c r="C5" s="107" t="s">
        <v>112</v>
      </c>
      <c r="D5" s="108"/>
      <c r="E5" s="108"/>
      <c r="F5" s="109"/>
      <c r="G5" s="65" t="s">
        <v>85</v>
      </c>
      <c r="H5" s="6"/>
      <c r="I5" s="73" t="s">
        <v>86</v>
      </c>
      <c r="J5" s="65"/>
      <c r="K5" s="55"/>
      <c r="L5" s="58" t="s">
        <v>98</v>
      </c>
      <c r="M5" s="66"/>
      <c r="N5" s="58" t="s">
        <v>98</v>
      </c>
      <c r="O5" s="54" t="s">
        <v>82</v>
      </c>
      <c r="P5" s="75"/>
      <c r="Q5" s="65"/>
      <c r="R5" s="65" t="s">
        <v>79</v>
      </c>
      <c r="S5" s="7"/>
      <c r="T5" s="7"/>
      <c r="U5" s="18" t="s">
        <v>87</v>
      </c>
      <c r="V5" s="17" t="s">
        <v>68</v>
      </c>
      <c r="W5" s="29"/>
    </row>
    <row r="6" spans="1:23" ht="10.5" customHeight="1" x14ac:dyDescent="0.2">
      <c r="A6" s="2"/>
      <c r="B6" s="84" t="s">
        <v>75</v>
      </c>
      <c r="C6" s="110" t="s">
        <v>113</v>
      </c>
      <c r="D6" s="111"/>
      <c r="E6" s="110" t="s">
        <v>114</v>
      </c>
      <c r="F6" s="111"/>
      <c r="G6" s="65" t="s">
        <v>88</v>
      </c>
      <c r="H6" s="6" t="s">
        <v>67</v>
      </c>
      <c r="I6" s="73" t="s">
        <v>89</v>
      </c>
      <c r="J6" s="65"/>
      <c r="K6" s="73"/>
      <c r="L6" s="17" t="s">
        <v>99</v>
      </c>
      <c r="M6" s="6"/>
      <c r="N6" s="17" t="s">
        <v>99</v>
      </c>
      <c r="O6" s="58"/>
      <c r="P6" s="58"/>
      <c r="Q6" s="100" t="s">
        <v>91</v>
      </c>
      <c r="R6" s="65" t="s">
        <v>102</v>
      </c>
      <c r="S6" s="7"/>
      <c r="T6" s="19"/>
      <c r="U6" s="18" t="s">
        <v>6</v>
      </c>
      <c r="V6" s="17" t="s">
        <v>103</v>
      </c>
      <c r="W6" s="6"/>
    </row>
    <row r="7" spans="1:23" ht="10.5" customHeight="1" x14ac:dyDescent="0.2">
      <c r="A7" s="2"/>
      <c r="B7" s="84" t="s">
        <v>22</v>
      </c>
      <c r="C7" s="112"/>
      <c r="D7" s="113" t="s">
        <v>115</v>
      </c>
      <c r="E7" s="112"/>
      <c r="F7" s="113" t="s">
        <v>115</v>
      </c>
      <c r="G7" s="65" t="s">
        <v>14</v>
      </c>
      <c r="H7" s="6" t="s">
        <v>68</v>
      </c>
      <c r="I7" s="6" t="s">
        <v>90</v>
      </c>
      <c r="J7" s="65"/>
      <c r="K7" s="17"/>
      <c r="L7" s="6" t="s">
        <v>100</v>
      </c>
      <c r="M7" s="67"/>
      <c r="N7" s="6" t="s">
        <v>128</v>
      </c>
      <c r="O7" s="7"/>
      <c r="P7" s="7"/>
      <c r="Q7" s="6" t="s">
        <v>94</v>
      </c>
      <c r="R7" s="17" t="s">
        <v>80</v>
      </c>
      <c r="S7" s="7" t="s">
        <v>8</v>
      </c>
      <c r="T7" s="7"/>
      <c r="U7" s="18" t="s">
        <v>69</v>
      </c>
      <c r="V7" s="17" t="s">
        <v>104</v>
      </c>
      <c r="W7" s="19" t="s">
        <v>91</v>
      </c>
    </row>
    <row r="8" spans="1:23" ht="10.5" customHeight="1" x14ac:dyDescent="0.2">
      <c r="A8" s="2"/>
      <c r="B8" s="84" t="s">
        <v>23</v>
      </c>
      <c r="C8" s="114" t="s">
        <v>22</v>
      </c>
      <c r="D8" s="115" t="s">
        <v>116</v>
      </c>
      <c r="E8" s="114" t="s">
        <v>22</v>
      </c>
      <c r="F8" s="115" t="s">
        <v>117</v>
      </c>
      <c r="G8" s="65" t="s">
        <v>15</v>
      </c>
      <c r="H8" s="6" t="s">
        <v>92</v>
      </c>
      <c r="I8" s="96"/>
      <c r="J8" s="69"/>
      <c r="K8" s="6" t="s">
        <v>22</v>
      </c>
      <c r="L8" s="17" t="s">
        <v>127</v>
      </c>
      <c r="M8" s="6" t="s">
        <v>65</v>
      </c>
      <c r="N8" s="17" t="s">
        <v>120</v>
      </c>
      <c r="O8" s="6" t="s">
        <v>16</v>
      </c>
      <c r="P8" s="6" t="s">
        <v>17</v>
      </c>
      <c r="Q8" s="7" t="s">
        <v>77</v>
      </c>
      <c r="R8" s="7" t="s">
        <v>23</v>
      </c>
      <c r="S8" s="7" t="s">
        <v>105</v>
      </c>
      <c r="T8" s="19" t="s">
        <v>7</v>
      </c>
      <c r="U8" s="18" t="s">
        <v>70</v>
      </c>
      <c r="V8" s="17" t="s">
        <v>106</v>
      </c>
      <c r="W8" s="19" t="s">
        <v>94</v>
      </c>
    </row>
    <row r="9" spans="1:23" ht="10.5" customHeight="1" x14ac:dyDescent="0.2">
      <c r="A9" s="97"/>
      <c r="B9" s="84" t="s">
        <v>24</v>
      </c>
      <c r="C9" s="116" t="s">
        <v>23</v>
      </c>
      <c r="D9" s="115" t="s">
        <v>118</v>
      </c>
      <c r="E9" s="116" t="s">
        <v>23</v>
      </c>
      <c r="F9" s="115" t="s">
        <v>118</v>
      </c>
      <c r="G9" s="65" t="s">
        <v>18</v>
      </c>
      <c r="H9" s="10" t="s">
        <v>88</v>
      </c>
      <c r="I9" s="6"/>
      <c r="J9" s="98"/>
      <c r="K9" s="21" t="s">
        <v>23</v>
      </c>
      <c r="L9" s="22" t="s">
        <v>93</v>
      </c>
      <c r="M9" s="67" t="s">
        <v>59</v>
      </c>
      <c r="N9" s="17" t="s">
        <v>66</v>
      </c>
      <c r="O9" s="20" t="s">
        <v>19</v>
      </c>
      <c r="P9" s="7" t="s">
        <v>19</v>
      </c>
      <c r="Q9" s="6" t="s">
        <v>78</v>
      </c>
      <c r="R9" s="7" t="s">
        <v>92</v>
      </c>
      <c r="S9" s="7" t="s">
        <v>25</v>
      </c>
      <c r="T9" s="7" t="s">
        <v>9</v>
      </c>
      <c r="U9" s="18" t="s">
        <v>71</v>
      </c>
      <c r="V9" s="17" t="s">
        <v>126</v>
      </c>
      <c r="W9" s="19" t="s">
        <v>6</v>
      </c>
    </row>
    <row r="10" spans="1:23" ht="10.5" customHeight="1" x14ac:dyDescent="0.2">
      <c r="A10" s="97"/>
      <c r="B10" s="84" t="s">
        <v>73</v>
      </c>
      <c r="C10" s="108" t="s">
        <v>24</v>
      </c>
      <c r="D10" s="115" t="s">
        <v>59</v>
      </c>
      <c r="E10" s="108" t="s">
        <v>24</v>
      </c>
      <c r="F10" s="115" t="s">
        <v>59</v>
      </c>
      <c r="G10" s="65" t="s">
        <v>20</v>
      </c>
      <c r="H10" s="10" t="s">
        <v>66</v>
      </c>
      <c r="I10" s="67" t="s">
        <v>10</v>
      </c>
      <c r="J10" s="22" t="s">
        <v>2</v>
      </c>
      <c r="K10" s="10" t="s">
        <v>24</v>
      </c>
      <c r="L10" s="22" t="s">
        <v>73</v>
      </c>
      <c r="M10" s="67" t="s">
        <v>119</v>
      </c>
      <c r="N10" s="22" t="s">
        <v>59</v>
      </c>
      <c r="O10" s="6" t="s">
        <v>21</v>
      </c>
      <c r="P10" s="6" t="s">
        <v>21</v>
      </c>
      <c r="Q10" s="6" t="s">
        <v>101</v>
      </c>
      <c r="R10" s="6" t="s">
        <v>88</v>
      </c>
      <c r="S10" s="7" t="s">
        <v>69</v>
      </c>
      <c r="T10" s="7" t="s">
        <v>122</v>
      </c>
      <c r="U10" s="18" t="s">
        <v>72</v>
      </c>
      <c r="V10" s="17" t="s">
        <v>107</v>
      </c>
      <c r="W10" s="19" t="s">
        <v>123</v>
      </c>
    </row>
    <row r="11" spans="1:23" ht="10.5" customHeight="1" thickBot="1" x14ac:dyDescent="0.25">
      <c r="A11" s="99" t="s">
        <v>96</v>
      </c>
      <c r="B11" s="85" t="s">
        <v>95</v>
      </c>
      <c r="C11" s="117" t="s">
        <v>73</v>
      </c>
      <c r="D11" s="118" t="s">
        <v>3</v>
      </c>
      <c r="E11" s="117" t="s">
        <v>73</v>
      </c>
      <c r="F11" s="118" t="s">
        <v>3</v>
      </c>
      <c r="G11" s="23" t="s">
        <v>3</v>
      </c>
      <c r="H11" s="10" t="s">
        <v>3</v>
      </c>
      <c r="I11" s="6" t="s">
        <v>3</v>
      </c>
      <c r="J11" s="17" t="s">
        <v>3</v>
      </c>
      <c r="K11" s="23" t="s">
        <v>73</v>
      </c>
      <c r="L11" s="18" t="s">
        <v>11</v>
      </c>
      <c r="M11" s="6" t="s">
        <v>3</v>
      </c>
      <c r="N11" s="18" t="s">
        <v>11</v>
      </c>
      <c r="O11" s="6" t="s">
        <v>3</v>
      </c>
      <c r="P11" s="7" t="s">
        <v>3</v>
      </c>
      <c r="Q11" s="18" t="s">
        <v>11</v>
      </c>
      <c r="R11" s="18" t="s">
        <v>11</v>
      </c>
      <c r="S11" s="7" t="s">
        <v>3</v>
      </c>
      <c r="T11" s="7" t="s">
        <v>3</v>
      </c>
      <c r="U11" s="18" t="s">
        <v>3</v>
      </c>
      <c r="V11" s="18" t="s">
        <v>3</v>
      </c>
      <c r="W11" s="18" t="s">
        <v>11</v>
      </c>
    </row>
    <row r="12" spans="1:23" ht="11.25" customHeight="1" thickBot="1" x14ac:dyDescent="0.25">
      <c r="A12" s="42" t="s">
        <v>109</v>
      </c>
      <c r="B12" s="48"/>
      <c r="C12" s="119"/>
      <c r="D12" s="119"/>
      <c r="E12" s="119"/>
      <c r="F12" s="119"/>
      <c r="G12" s="48"/>
      <c r="H12" s="48"/>
      <c r="I12" s="42"/>
      <c r="J12" s="44" t="s">
        <v>97</v>
      </c>
      <c r="K12" s="44"/>
      <c r="L12" s="44"/>
      <c r="M12" s="45"/>
      <c r="N12" s="46"/>
      <c r="O12" s="46"/>
      <c r="P12" s="46"/>
      <c r="Q12" s="46"/>
      <c r="R12" s="45"/>
      <c r="S12" s="45"/>
      <c r="T12" s="43"/>
      <c r="U12" s="45"/>
      <c r="V12" s="43"/>
      <c r="W12" s="45"/>
    </row>
    <row r="13" spans="1:23" ht="10.5" customHeight="1" x14ac:dyDescent="0.2">
      <c r="A13" s="2" t="s">
        <v>0</v>
      </c>
      <c r="B13" s="89">
        <v>133201</v>
      </c>
      <c r="C13" s="120">
        <v>114</v>
      </c>
      <c r="D13" s="120">
        <v>19494</v>
      </c>
      <c r="E13" s="120">
        <v>88424</v>
      </c>
      <c r="F13" s="121">
        <v>14047488</v>
      </c>
      <c r="G13" s="86">
        <v>1141640959.1199999</v>
      </c>
      <c r="H13" s="33">
        <f t="shared" ref="H13:H35" si="0">G13/K13</f>
        <v>8924.0200354884346</v>
      </c>
      <c r="I13" s="33">
        <v>6989892</v>
      </c>
      <c r="J13" s="33">
        <v>150632646</v>
      </c>
      <c r="K13" s="33">
        <v>127929</v>
      </c>
      <c r="L13" s="70">
        <f t="shared" ref="L13:L18" si="1">K13/B13</f>
        <v>0.9604207175621805</v>
      </c>
      <c r="M13" s="33">
        <v>1535148000</v>
      </c>
      <c r="N13" s="70">
        <v>0.96194635097494019</v>
      </c>
      <c r="O13" s="62">
        <v>-537149794.88</v>
      </c>
      <c r="P13" s="95">
        <v>-586501196</v>
      </c>
      <c r="Q13" s="77">
        <f t="shared" ref="Q13:Q36" si="2">P13/O13</f>
        <v>1.0918764217922212</v>
      </c>
      <c r="R13" s="70">
        <f t="shared" ref="R13:R36" si="3">O13/G13</f>
        <v>-0.47050676536171759</v>
      </c>
      <c r="S13" s="13">
        <v>0</v>
      </c>
      <c r="T13" s="59">
        <v>0</v>
      </c>
      <c r="U13" s="59">
        <v>0</v>
      </c>
      <c r="V13" s="35">
        <v>0</v>
      </c>
      <c r="W13" s="35">
        <v>0</v>
      </c>
    </row>
    <row r="14" spans="1:23" ht="10.5" customHeight="1" x14ac:dyDescent="0.2">
      <c r="A14" s="2" t="s">
        <v>60</v>
      </c>
      <c r="B14" s="90">
        <v>50767</v>
      </c>
      <c r="C14" s="122">
        <v>3723</v>
      </c>
      <c r="D14" s="122">
        <v>159131</v>
      </c>
      <c r="E14" s="122">
        <v>36443</v>
      </c>
      <c r="F14" s="123">
        <v>8268000</v>
      </c>
      <c r="G14" s="87">
        <v>746001208</v>
      </c>
      <c r="H14" s="51">
        <f t="shared" si="0"/>
        <v>14859.101842445971</v>
      </c>
      <c r="I14" s="51">
        <v>877414</v>
      </c>
      <c r="J14" s="51">
        <v>7973238</v>
      </c>
      <c r="K14" s="51">
        <v>50205</v>
      </c>
      <c r="L14" s="71">
        <f t="shared" si="1"/>
        <v>0.98892981661315427</v>
      </c>
      <c r="M14" s="51">
        <v>602460000</v>
      </c>
      <c r="N14" s="71">
        <v>0.96727433456539891</v>
      </c>
      <c r="O14" s="129">
        <v>136445384</v>
      </c>
      <c r="P14" s="129">
        <v>52919896</v>
      </c>
      <c r="Q14" s="74">
        <f t="shared" si="2"/>
        <v>0.38784672994141012</v>
      </c>
      <c r="R14" s="71">
        <f t="shared" si="3"/>
        <v>0.18290236334308993</v>
      </c>
      <c r="S14" s="61">
        <v>3069516</v>
      </c>
      <c r="T14" s="60">
        <v>2470310</v>
      </c>
      <c r="U14" s="60">
        <v>599206</v>
      </c>
      <c r="V14" s="28">
        <f t="shared" ref="V14:V36" si="4">U14/K14</f>
        <v>11.935185738472263</v>
      </c>
      <c r="W14" s="27">
        <f t="shared" ref="W14:W35" si="5">U14/P14</f>
        <v>1.1322886953519334E-2</v>
      </c>
    </row>
    <row r="15" spans="1:23" ht="10.5" customHeight="1" x14ac:dyDescent="0.2">
      <c r="A15" s="2" t="s">
        <v>61</v>
      </c>
      <c r="B15" s="90">
        <v>49250</v>
      </c>
      <c r="C15" s="122">
        <v>5740</v>
      </c>
      <c r="D15" s="122">
        <v>471921</v>
      </c>
      <c r="E15" s="122">
        <v>36760</v>
      </c>
      <c r="F15" s="123">
        <v>10013261</v>
      </c>
      <c r="G15" s="87">
        <v>787580124</v>
      </c>
      <c r="H15" s="51">
        <f t="shared" si="0"/>
        <v>16125.719164619164</v>
      </c>
      <c r="I15" s="51">
        <v>843508</v>
      </c>
      <c r="J15" s="51">
        <v>7073011</v>
      </c>
      <c r="K15" s="51">
        <v>48840</v>
      </c>
      <c r="L15" s="71">
        <f t="shared" si="1"/>
        <v>0.99167512690355331</v>
      </c>
      <c r="M15" s="51">
        <v>586080000</v>
      </c>
      <c r="N15" s="71">
        <v>0.98781302867539911</v>
      </c>
      <c r="O15" s="129">
        <v>195270621</v>
      </c>
      <c r="P15" s="129">
        <v>145194134</v>
      </c>
      <c r="Q15" s="74">
        <f t="shared" si="2"/>
        <v>0.74355339915675278</v>
      </c>
      <c r="R15" s="71">
        <f t="shared" si="3"/>
        <v>0.24793746699478669</v>
      </c>
      <c r="S15" s="61">
        <v>8421254</v>
      </c>
      <c r="T15" s="60">
        <v>5953213</v>
      </c>
      <c r="U15" s="60">
        <v>2468041</v>
      </c>
      <c r="V15" s="28">
        <f t="shared" si="4"/>
        <v>50.533190008190012</v>
      </c>
      <c r="W15" s="27">
        <f t="shared" si="5"/>
        <v>1.6998214266700333E-2</v>
      </c>
    </row>
    <row r="16" spans="1:23" ht="10.5" customHeight="1" x14ac:dyDescent="0.2">
      <c r="A16" s="2" t="s">
        <v>62</v>
      </c>
      <c r="B16" s="90">
        <v>44954</v>
      </c>
      <c r="C16" s="122">
        <v>8413</v>
      </c>
      <c r="D16" s="122">
        <v>949698</v>
      </c>
      <c r="E16" s="122">
        <v>34057</v>
      </c>
      <c r="F16" s="123">
        <v>10226475.449999999</v>
      </c>
      <c r="G16" s="87">
        <v>820711613</v>
      </c>
      <c r="H16" s="51">
        <f t="shared" si="0"/>
        <v>18399.542943616187</v>
      </c>
      <c r="I16" s="51">
        <v>462257</v>
      </c>
      <c r="J16" s="51">
        <v>7340725</v>
      </c>
      <c r="K16" s="51">
        <v>44605</v>
      </c>
      <c r="L16" s="71">
        <f t="shared" si="1"/>
        <v>0.99223650843084044</v>
      </c>
      <c r="M16" s="51">
        <v>535260000</v>
      </c>
      <c r="N16" s="71">
        <v>0.98633336227875135</v>
      </c>
      <c r="O16" s="129">
        <v>278573145</v>
      </c>
      <c r="P16" s="129">
        <v>222077725</v>
      </c>
      <c r="Q16" s="74">
        <f t="shared" si="2"/>
        <v>0.79719717778251742</v>
      </c>
      <c r="R16" s="71">
        <f t="shared" si="3"/>
        <v>0.33942878422508688</v>
      </c>
      <c r="S16" s="61">
        <v>12880550</v>
      </c>
      <c r="T16" s="60">
        <v>6973755</v>
      </c>
      <c r="U16" s="60">
        <v>5906795</v>
      </c>
      <c r="V16" s="28">
        <f t="shared" si="4"/>
        <v>132.42450397937452</v>
      </c>
      <c r="W16" s="27">
        <f t="shared" si="5"/>
        <v>2.6597872434076852E-2</v>
      </c>
    </row>
    <row r="17" spans="1:23" ht="10.5" customHeight="1" x14ac:dyDescent="0.2">
      <c r="A17" s="2" t="s">
        <v>43</v>
      </c>
      <c r="B17" s="90">
        <v>78276</v>
      </c>
      <c r="C17" s="122">
        <v>18595</v>
      </c>
      <c r="D17" s="122">
        <v>3204358</v>
      </c>
      <c r="E17" s="122">
        <v>58239</v>
      </c>
      <c r="F17" s="123">
        <v>17881119</v>
      </c>
      <c r="G17" s="87">
        <v>1612495573</v>
      </c>
      <c r="H17" s="51">
        <f t="shared" si="0"/>
        <v>20802.636594679672</v>
      </c>
      <c r="I17" s="51">
        <v>1099769</v>
      </c>
      <c r="J17" s="51">
        <v>14541549</v>
      </c>
      <c r="K17" s="51">
        <v>77514</v>
      </c>
      <c r="L17" s="71">
        <f t="shared" si="1"/>
        <v>0.99026521539169099</v>
      </c>
      <c r="M17" s="51">
        <v>930168000</v>
      </c>
      <c r="N17" s="71">
        <v>0.97137127612566787</v>
      </c>
      <c r="O17" s="129">
        <v>668885793</v>
      </c>
      <c r="P17" s="129">
        <v>616605645</v>
      </c>
      <c r="Q17" s="74">
        <f t="shared" si="2"/>
        <v>0.92183994854260565</v>
      </c>
      <c r="R17" s="71">
        <f t="shared" si="3"/>
        <v>0.41481403372510223</v>
      </c>
      <c r="S17" s="61">
        <v>35763153</v>
      </c>
      <c r="T17" s="60">
        <v>12419323</v>
      </c>
      <c r="U17" s="60">
        <v>23343830</v>
      </c>
      <c r="V17" s="28">
        <f t="shared" si="4"/>
        <v>301.15630724772296</v>
      </c>
      <c r="W17" s="27">
        <f t="shared" si="5"/>
        <v>3.7858605721976482E-2</v>
      </c>
    </row>
    <row r="18" spans="1:23" ht="10.5" customHeight="1" x14ac:dyDescent="0.2">
      <c r="A18" s="2" t="s">
        <v>42</v>
      </c>
      <c r="B18" s="90">
        <v>11352</v>
      </c>
      <c r="C18" s="122">
        <v>2946</v>
      </c>
      <c r="D18" s="122">
        <v>608539</v>
      </c>
      <c r="E18" s="122">
        <v>8212</v>
      </c>
      <c r="F18" s="123">
        <v>2485777</v>
      </c>
      <c r="G18" s="87">
        <v>258001773</v>
      </c>
      <c r="H18" s="51">
        <f t="shared" si="0"/>
        <v>22988.663726276398</v>
      </c>
      <c r="I18" s="51">
        <v>136301</v>
      </c>
      <c r="J18" s="51">
        <v>2212190</v>
      </c>
      <c r="K18" s="51">
        <v>11223</v>
      </c>
      <c r="L18" s="71">
        <f t="shared" si="1"/>
        <v>0.98863636363636365</v>
      </c>
      <c r="M18" s="51">
        <v>134676000</v>
      </c>
      <c r="N18" s="71">
        <v>0.98312941284406941</v>
      </c>
      <c r="O18" s="129">
        <v>121249884</v>
      </c>
      <c r="P18" s="129">
        <v>115720288</v>
      </c>
      <c r="Q18" s="74">
        <f t="shared" si="2"/>
        <v>0.9543950409057711</v>
      </c>
      <c r="R18" s="71">
        <f t="shared" si="3"/>
        <v>0.4699575611055975</v>
      </c>
      <c r="S18" s="61">
        <v>6711796</v>
      </c>
      <c r="T18" s="60">
        <v>1811160</v>
      </c>
      <c r="U18" s="60">
        <v>4900636</v>
      </c>
      <c r="V18" s="28">
        <f t="shared" si="4"/>
        <v>436.66007306424308</v>
      </c>
      <c r="W18" s="27">
        <f t="shared" si="5"/>
        <v>4.2348978599154541E-2</v>
      </c>
    </row>
    <row r="19" spans="1:23" ht="10.5" customHeight="1" x14ac:dyDescent="0.2">
      <c r="A19" s="2" t="s">
        <v>41</v>
      </c>
      <c r="B19" s="90">
        <v>37450</v>
      </c>
      <c r="C19" s="122">
        <v>9914</v>
      </c>
      <c r="D19" s="122">
        <v>2237459</v>
      </c>
      <c r="E19" s="122">
        <v>26910</v>
      </c>
      <c r="F19" s="123">
        <v>8346614</v>
      </c>
      <c r="G19" s="87">
        <v>900826878</v>
      </c>
      <c r="H19" s="51">
        <f t="shared" si="0"/>
        <v>24323.006750189004</v>
      </c>
      <c r="I19" s="51">
        <v>611308</v>
      </c>
      <c r="J19" s="51">
        <v>7896853</v>
      </c>
      <c r="K19" s="51">
        <v>37036</v>
      </c>
      <c r="L19" s="71">
        <f t="shared" ref="L19:L36" si="6">K19/B19</f>
        <v>0.98894526034712948</v>
      </c>
      <c r="M19" s="51">
        <v>444432000</v>
      </c>
      <c r="N19" s="71">
        <v>0.96596867653038765</v>
      </c>
      <c r="O19" s="129">
        <v>449109333</v>
      </c>
      <c r="P19" s="129">
        <v>432534957</v>
      </c>
      <c r="Q19" s="74">
        <f t="shared" si="2"/>
        <v>0.96309500876037235</v>
      </c>
      <c r="R19" s="71">
        <f t="shared" si="3"/>
        <v>0.49855232339104338</v>
      </c>
      <c r="S19" s="61">
        <v>25086978</v>
      </c>
      <c r="T19" s="60">
        <v>5991487</v>
      </c>
      <c r="U19" s="60">
        <v>19095491</v>
      </c>
      <c r="V19" s="28">
        <f t="shared" si="4"/>
        <v>515.59269359542066</v>
      </c>
      <c r="W19" s="27">
        <f t="shared" si="5"/>
        <v>4.414785600785557E-2</v>
      </c>
    </row>
    <row r="20" spans="1:23" ht="10.5" customHeight="1" x14ac:dyDescent="0.2">
      <c r="A20" s="2" t="s">
        <v>40</v>
      </c>
      <c r="B20" s="90">
        <v>37732</v>
      </c>
      <c r="C20" s="122">
        <v>10344</v>
      </c>
      <c r="D20" s="122">
        <v>2575481</v>
      </c>
      <c r="E20" s="122">
        <v>26616</v>
      </c>
      <c r="F20" s="123">
        <v>8269605</v>
      </c>
      <c r="G20" s="87">
        <v>988637002.00999999</v>
      </c>
      <c r="H20" s="51">
        <f t="shared" si="0"/>
        <v>26556.988261476883</v>
      </c>
      <c r="I20" s="51">
        <v>387028</v>
      </c>
      <c r="J20" s="51">
        <v>8646912</v>
      </c>
      <c r="K20" s="51">
        <v>37227</v>
      </c>
      <c r="L20" s="71">
        <f>K20/B20</f>
        <v>0.98661613484575428</v>
      </c>
      <c r="M20" s="51">
        <v>446724000</v>
      </c>
      <c r="N20" s="71">
        <v>0.98172288639424143</v>
      </c>
      <c r="O20" s="129">
        <v>533653118.00999999</v>
      </c>
      <c r="P20" s="129">
        <v>515875447</v>
      </c>
      <c r="Q20" s="74">
        <f t="shared" si="2"/>
        <v>0.96668684130190563</v>
      </c>
      <c r="R20" s="71">
        <f t="shared" si="3"/>
        <v>0.53978671334881123</v>
      </c>
      <c r="S20" s="61">
        <v>29920843</v>
      </c>
      <c r="T20" s="60">
        <v>6051576</v>
      </c>
      <c r="U20" s="60">
        <v>23869267</v>
      </c>
      <c r="V20" s="28">
        <f t="shared" si="4"/>
        <v>641.18158863190695</v>
      </c>
      <c r="W20" s="27">
        <f t="shared" si="5"/>
        <v>4.6269437979280299E-2</v>
      </c>
    </row>
    <row r="21" spans="1:23" ht="10.5" customHeight="1" x14ac:dyDescent="0.2">
      <c r="A21" s="2" t="s">
        <v>39</v>
      </c>
      <c r="B21" s="90">
        <v>30903</v>
      </c>
      <c r="C21" s="122">
        <v>8615</v>
      </c>
      <c r="D21" s="122">
        <v>2294548</v>
      </c>
      <c r="E21" s="122">
        <v>21627</v>
      </c>
      <c r="F21" s="123">
        <v>6686435</v>
      </c>
      <c r="G21" s="87">
        <v>875349627.00999999</v>
      </c>
      <c r="H21" s="51">
        <f t="shared" si="0"/>
        <v>28734.846436989134</v>
      </c>
      <c r="I21" s="51">
        <v>515263</v>
      </c>
      <c r="J21" s="51">
        <v>7825188</v>
      </c>
      <c r="K21" s="51">
        <v>30463</v>
      </c>
      <c r="L21" s="71">
        <f>K21/B21</f>
        <v>0.98576190013914511</v>
      </c>
      <c r="M21" s="51">
        <v>365556000</v>
      </c>
      <c r="N21" s="71">
        <v>0.97896156022364211</v>
      </c>
      <c r="O21" s="129">
        <v>502483702.00999999</v>
      </c>
      <c r="P21" s="129">
        <v>487053366</v>
      </c>
      <c r="Q21" s="74">
        <f t="shared" si="2"/>
        <v>0.96929186767993336</v>
      </c>
      <c r="R21" s="71">
        <f t="shared" si="3"/>
        <v>0.57403771762189781</v>
      </c>
      <c r="S21" s="61">
        <v>28249126</v>
      </c>
      <c r="T21" s="60">
        <v>4950134</v>
      </c>
      <c r="U21" s="60">
        <v>23298992</v>
      </c>
      <c r="V21" s="28">
        <f t="shared" si="4"/>
        <v>764.82920263926735</v>
      </c>
      <c r="W21" s="27">
        <f t="shared" si="5"/>
        <v>4.7836630698903738E-2</v>
      </c>
    </row>
    <row r="22" spans="1:23" ht="10.5" customHeight="1" x14ac:dyDescent="0.2">
      <c r="A22" s="2" t="s">
        <v>38</v>
      </c>
      <c r="B22" s="90">
        <v>41413</v>
      </c>
      <c r="C22" s="122">
        <v>11843</v>
      </c>
      <c r="D22" s="122">
        <v>3410067</v>
      </c>
      <c r="E22" s="122">
        <v>28427</v>
      </c>
      <c r="F22" s="123">
        <v>8852454.7899999991</v>
      </c>
      <c r="G22" s="87">
        <v>1267613082</v>
      </c>
      <c r="H22" s="51">
        <f t="shared" si="0"/>
        <v>31231.227998423179</v>
      </c>
      <c r="I22" s="51">
        <v>831427</v>
      </c>
      <c r="J22" s="51">
        <v>12995073</v>
      </c>
      <c r="K22" s="51">
        <v>40588</v>
      </c>
      <c r="L22" s="71">
        <f t="shared" si="6"/>
        <v>0.98007871924274981</v>
      </c>
      <c r="M22" s="51">
        <v>487056000</v>
      </c>
      <c r="N22" s="71">
        <v>0.97008059532661617</v>
      </c>
      <c r="O22" s="129">
        <v>768393436</v>
      </c>
      <c r="P22" s="129">
        <v>749267208</v>
      </c>
      <c r="Q22" s="74">
        <f t="shared" si="2"/>
        <v>0.97510880871189531</v>
      </c>
      <c r="R22" s="71">
        <f t="shared" si="3"/>
        <v>0.60617348220140888</v>
      </c>
      <c r="S22" s="61">
        <v>43457553</v>
      </c>
      <c r="T22" s="60">
        <v>6578675</v>
      </c>
      <c r="U22" s="60">
        <v>36878878</v>
      </c>
      <c r="V22" s="28">
        <f t="shared" si="4"/>
        <v>908.615305016261</v>
      </c>
      <c r="W22" s="27">
        <f t="shared" si="5"/>
        <v>4.9219927959265504E-2</v>
      </c>
    </row>
    <row r="23" spans="1:23" ht="10.5" customHeight="1" x14ac:dyDescent="0.2">
      <c r="A23" s="2" t="s">
        <v>37</v>
      </c>
      <c r="B23" s="90">
        <v>15314</v>
      </c>
      <c r="C23" s="122">
        <v>4780</v>
      </c>
      <c r="D23" s="122">
        <v>1492206</v>
      </c>
      <c r="E23" s="122">
        <v>10065</v>
      </c>
      <c r="F23" s="123">
        <v>2965034</v>
      </c>
      <c r="G23" s="87">
        <v>503980282</v>
      </c>
      <c r="H23" s="51">
        <f t="shared" si="0"/>
        <v>33670.515900587918</v>
      </c>
      <c r="I23" s="51">
        <v>235989</v>
      </c>
      <c r="J23" s="51">
        <v>4961941</v>
      </c>
      <c r="K23" s="51">
        <v>14968</v>
      </c>
      <c r="L23" s="71">
        <f t="shared" si="6"/>
        <v>0.97740629489356146</v>
      </c>
      <c r="M23" s="51">
        <v>179616000</v>
      </c>
      <c r="N23" s="71">
        <v>0.97011401675245224</v>
      </c>
      <c r="O23" s="129">
        <v>319638330</v>
      </c>
      <c r="P23" s="129">
        <v>308584400</v>
      </c>
      <c r="Q23" s="74">
        <f t="shared" si="2"/>
        <v>0.96541738282764777</v>
      </c>
      <c r="R23" s="71">
        <f t="shared" si="3"/>
        <v>0.63422784862047443</v>
      </c>
      <c r="S23" s="61">
        <v>17897886</v>
      </c>
      <c r="T23" s="60">
        <v>1968967</v>
      </c>
      <c r="U23" s="60">
        <v>15928919</v>
      </c>
      <c r="V23" s="28">
        <f t="shared" si="4"/>
        <v>1064.1982228754678</v>
      </c>
      <c r="W23" s="27">
        <f t="shared" si="5"/>
        <v>5.1619326835705241E-2</v>
      </c>
    </row>
    <row r="24" spans="1:23" ht="10.5" customHeight="1" x14ac:dyDescent="0.2">
      <c r="A24" s="2" t="s">
        <v>36</v>
      </c>
      <c r="B24" s="90">
        <v>38312</v>
      </c>
      <c r="C24" s="122">
        <v>12269</v>
      </c>
      <c r="D24" s="122">
        <v>3982206</v>
      </c>
      <c r="E24" s="122">
        <v>24652</v>
      </c>
      <c r="F24" s="123">
        <v>7279498</v>
      </c>
      <c r="G24" s="87">
        <v>1338938892</v>
      </c>
      <c r="H24" s="51">
        <f t="shared" si="0"/>
        <v>35962.045874516545</v>
      </c>
      <c r="I24" s="51">
        <v>669389</v>
      </c>
      <c r="J24" s="51">
        <v>15451883</v>
      </c>
      <c r="K24" s="51">
        <v>37232</v>
      </c>
      <c r="L24" s="71">
        <f t="shared" si="6"/>
        <v>0.97181039883065357</v>
      </c>
      <c r="M24" s="51">
        <v>446784000</v>
      </c>
      <c r="N24" s="71">
        <v>0.96269270361891535</v>
      </c>
      <c r="O24" s="129">
        <v>877372398</v>
      </c>
      <c r="P24" s="129">
        <v>857815938</v>
      </c>
      <c r="Q24" s="74">
        <f t="shared" si="2"/>
        <v>0.97771019461681308</v>
      </c>
      <c r="R24" s="71">
        <f t="shared" si="3"/>
        <v>0.65527441412165655</v>
      </c>
      <c r="S24" s="61">
        <v>49753383</v>
      </c>
      <c r="T24" s="60">
        <v>4837882</v>
      </c>
      <c r="U24" s="60">
        <v>44915501</v>
      </c>
      <c r="V24" s="28">
        <f t="shared" si="4"/>
        <v>1206.3682047700902</v>
      </c>
      <c r="W24" s="27">
        <f t="shared" si="5"/>
        <v>5.236030133075005E-2</v>
      </c>
    </row>
    <row r="25" spans="1:23" ht="10.5" customHeight="1" x14ac:dyDescent="0.2">
      <c r="A25" s="2" t="s">
        <v>35</v>
      </c>
      <c r="B25" s="90">
        <v>37323</v>
      </c>
      <c r="C25" s="122">
        <v>12010</v>
      </c>
      <c r="D25" s="122">
        <v>4222173</v>
      </c>
      <c r="E25" s="122">
        <v>23541</v>
      </c>
      <c r="F25" s="123">
        <v>7100391</v>
      </c>
      <c r="G25" s="87">
        <v>1440017798.01</v>
      </c>
      <c r="H25" s="51">
        <f t="shared" si="0"/>
        <v>40176.826014452316</v>
      </c>
      <c r="I25" s="51">
        <v>581739</v>
      </c>
      <c r="J25" s="51">
        <v>16829356</v>
      </c>
      <c r="K25" s="51">
        <v>35842</v>
      </c>
      <c r="L25" s="71">
        <f t="shared" si="6"/>
        <v>0.96031937411247759</v>
      </c>
      <c r="M25" s="51">
        <v>430104000</v>
      </c>
      <c r="N25" s="71">
        <v>0.94845913276014504</v>
      </c>
      <c r="O25" s="129">
        <v>993666181.00999999</v>
      </c>
      <c r="P25" s="129">
        <v>979938064</v>
      </c>
      <c r="Q25" s="74">
        <f t="shared" si="2"/>
        <v>0.9861843773368173</v>
      </c>
      <c r="R25" s="71">
        <f t="shared" si="3"/>
        <v>0.69003743035896814</v>
      </c>
      <c r="S25" s="61">
        <v>56836486</v>
      </c>
      <c r="T25" s="60">
        <v>4632413</v>
      </c>
      <c r="U25" s="60">
        <v>52204073</v>
      </c>
      <c r="V25" s="28">
        <f t="shared" si="4"/>
        <v>1456.5055800457565</v>
      </c>
      <c r="W25" s="27">
        <f t="shared" si="5"/>
        <v>5.3272829087696302E-2</v>
      </c>
    </row>
    <row r="26" spans="1:23" ht="10.5" customHeight="1" x14ac:dyDescent="0.2">
      <c r="A26" s="2" t="s">
        <v>34</v>
      </c>
      <c r="B26" s="90">
        <v>46887</v>
      </c>
      <c r="C26" s="122">
        <v>15473</v>
      </c>
      <c r="D26" s="122">
        <v>6296904.7800000003</v>
      </c>
      <c r="E26" s="122">
        <v>27855</v>
      </c>
      <c r="F26" s="123">
        <v>8504432</v>
      </c>
      <c r="G26" s="87">
        <v>2087882687</v>
      </c>
      <c r="H26" s="51">
        <f t="shared" si="0"/>
        <v>47750.318742138363</v>
      </c>
      <c r="I26" s="51">
        <v>1903501</v>
      </c>
      <c r="J26" s="51">
        <v>26644890</v>
      </c>
      <c r="K26" s="51">
        <v>43725</v>
      </c>
      <c r="L26" s="71">
        <f t="shared" si="6"/>
        <v>0.93256126431633501</v>
      </c>
      <c r="M26" s="51">
        <v>524700000</v>
      </c>
      <c r="N26" s="71">
        <v>0.90589291107892789</v>
      </c>
      <c r="O26" s="129">
        <v>1538441298</v>
      </c>
      <c r="P26" s="129">
        <v>1506207570</v>
      </c>
      <c r="Q26" s="74">
        <f t="shared" si="2"/>
        <v>0.97904780114658618</v>
      </c>
      <c r="R26" s="71">
        <f t="shared" si="3"/>
        <v>0.73684278699131722</v>
      </c>
      <c r="S26" s="61">
        <v>87359945</v>
      </c>
      <c r="T26" s="60">
        <v>5558728</v>
      </c>
      <c r="U26" s="60">
        <v>81801217</v>
      </c>
      <c r="V26" s="28">
        <f t="shared" si="4"/>
        <v>1870.8111377930245</v>
      </c>
      <c r="W26" s="27">
        <f t="shared" si="5"/>
        <v>5.4309391765970209E-2</v>
      </c>
    </row>
    <row r="27" spans="1:23" ht="10.5" customHeight="1" x14ac:dyDescent="0.2">
      <c r="A27" s="2" t="s">
        <v>33</v>
      </c>
      <c r="B27" s="90">
        <v>26783</v>
      </c>
      <c r="C27" s="122">
        <v>8877</v>
      </c>
      <c r="D27" s="122">
        <v>4348649</v>
      </c>
      <c r="E27" s="122">
        <v>14820</v>
      </c>
      <c r="F27" s="123">
        <v>4807535</v>
      </c>
      <c r="G27" s="87">
        <v>1383647472</v>
      </c>
      <c r="H27" s="51">
        <f t="shared" si="0"/>
        <v>57835.12255475673</v>
      </c>
      <c r="I27" s="51">
        <v>1498001</v>
      </c>
      <c r="J27" s="51">
        <v>17764813</v>
      </c>
      <c r="K27" s="51">
        <v>23924</v>
      </c>
      <c r="L27" s="71">
        <f t="shared" si="6"/>
        <v>0.89325318298920953</v>
      </c>
      <c r="M27" s="51">
        <v>287088000</v>
      </c>
      <c r="N27" s="71">
        <v>0.85526026367206098</v>
      </c>
      <c r="O27" s="129">
        <v>1080292660</v>
      </c>
      <c r="P27" s="129">
        <v>1065163342</v>
      </c>
      <c r="Q27" s="74">
        <f t="shared" si="2"/>
        <v>0.98599516727254266</v>
      </c>
      <c r="R27" s="71">
        <f t="shared" si="3"/>
        <v>0.78075715228134357</v>
      </c>
      <c r="S27" s="61">
        <v>61779458</v>
      </c>
      <c r="T27" s="60">
        <v>3263436</v>
      </c>
      <c r="U27" s="60">
        <v>58516022</v>
      </c>
      <c r="V27" s="28">
        <f t="shared" si="4"/>
        <v>2445.9129744189936</v>
      </c>
      <c r="W27" s="27">
        <f t="shared" si="5"/>
        <v>5.4936195879711373E-2</v>
      </c>
    </row>
    <row r="28" spans="1:23" ht="10.5" customHeight="1" x14ac:dyDescent="0.2">
      <c r="A28" s="2" t="s">
        <v>32</v>
      </c>
      <c r="B28" s="90">
        <v>15679</v>
      </c>
      <c r="C28" s="122">
        <v>5387</v>
      </c>
      <c r="D28" s="122">
        <v>3228204</v>
      </c>
      <c r="E28" s="122">
        <v>7830</v>
      </c>
      <c r="F28" s="123">
        <v>2647039</v>
      </c>
      <c r="G28" s="87">
        <v>903586363</v>
      </c>
      <c r="H28" s="51">
        <f t="shared" si="0"/>
        <v>67719.880311773959</v>
      </c>
      <c r="I28" s="51">
        <v>1589201</v>
      </c>
      <c r="J28" s="51">
        <v>10847196</v>
      </c>
      <c r="K28" s="51">
        <v>13343</v>
      </c>
      <c r="L28" s="71">
        <f t="shared" si="6"/>
        <v>0.8510109063078003</v>
      </c>
      <c r="M28" s="51">
        <v>160116000</v>
      </c>
      <c r="N28" s="71">
        <v>0.79727793788300805</v>
      </c>
      <c r="O28" s="129">
        <v>734212368</v>
      </c>
      <c r="P28" s="129">
        <v>727828216</v>
      </c>
      <c r="Q28" s="74">
        <f t="shared" si="2"/>
        <v>0.99130476102249476</v>
      </c>
      <c r="R28" s="71">
        <f t="shared" si="3"/>
        <v>0.81255361752288857</v>
      </c>
      <c r="S28" s="61">
        <v>42214081</v>
      </c>
      <c r="T28" s="60">
        <v>1988190</v>
      </c>
      <c r="U28" s="60">
        <v>40225891</v>
      </c>
      <c r="V28" s="28">
        <f t="shared" si="4"/>
        <v>3014.756126808064</v>
      </c>
      <c r="W28" s="27">
        <f t="shared" si="5"/>
        <v>5.5268386297351244E-2</v>
      </c>
    </row>
    <row r="29" spans="1:23" ht="10.5" customHeight="1" x14ac:dyDescent="0.2">
      <c r="A29" s="2" t="s">
        <v>31</v>
      </c>
      <c r="B29" s="90">
        <v>12932</v>
      </c>
      <c r="C29" s="122">
        <v>4634</v>
      </c>
      <c r="D29" s="122">
        <v>3235967</v>
      </c>
      <c r="E29" s="122">
        <v>5404</v>
      </c>
      <c r="F29" s="123">
        <v>1976478</v>
      </c>
      <c r="G29" s="87">
        <v>812283510</v>
      </c>
      <c r="H29" s="51">
        <f t="shared" si="0"/>
        <v>80130.562296537435</v>
      </c>
      <c r="I29" s="51">
        <v>1988506</v>
      </c>
      <c r="J29" s="51">
        <v>9587583</v>
      </c>
      <c r="K29" s="51">
        <v>10137</v>
      </c>
      <c r="L29" s="71">
        <f t="shared" si="6"/>
        <v>0.78386947107949279</v>
      </c>
      <c r="M29" s="51">
        <v>121644000</v>
      </c>
      <c r="N29" s="71">
        <v>0.70656134129696191</v>
      </c>
      <c r="O29" s="129">
        <v>683040433</v>
      </c>
      <c r="P29" s="129">
        <v>674320731</v>
      </c>
      <c r="Q29" s="74">
        <f t="shared" si="2"/>
        <v>0.98723398853315025</v>
      </c>
      <c r="R29" s="71">
        <f t="shared" si="3"/>
        <v>0.84088920258888422</v>
      </c>
      <c r="S29" s="61">
        <v>39110631</v>
      </c>
      <c r="T29" s="60">
        <v>1334287</v>
      </c>
      <c r="U29" s="60">
        <v>37776344</v>
      </c>
      <c r="V29" s="28">
        <f t="shared" si="4"/>
        <v>3726.5802505672291</v>
      </c>
      <c r="W29" s="27">
        <f t="shared" si="5"/>
        <v>5.6021329707569081E-2</v>
      </c>
    </row>
    <row r="30" spans="1:23" ht="10.5" customHeight="1" x14ac:dyDescent="0.2">
      <c r="A30" s="2" t="s">
        <v>30</v>
      </c>
      <c r="B30" s="90">
        <v>2671</v>
      </c>
      <c r="C30" s="122">
        <v>970</v>
      </c>
      <c r="D30" s="122">
        <v>808774</v>
      </c>
      <c r="E30" s="122">
        <v>920</v>
      </c>
      <c r="F30" s="123">
        <v>345129</v>
      </c>
      <c r="G30" s="87">
        <v>174088519.21000001</v>
      </c>
      <c r="H30" s="51">
        <f t="shared" si="0"/>
        <v>91577.33782745924</v>
      </c>
      <c r="I30" s="51">
        <v>330963</v>
      </c>
      <c r="J30" s="51">
        <v>1897997</v>
      </c>
      <c r="K30" s="51">
        <v>1901</v>
      </c>
      <c r="L30" s="71">
        <f t="shared" si="6"/>
        <v>0.71171845750655183</v>
      </c>
      <c r="M30" s="51">
        <v>22812000</v>
      </c>
      <c r="N30" s="71">
        <v>0.60762100899447968</v>
      </c>
      <c r="O30" s="129">
        <v>149709485.21000001</v>
      </c>
      <c r="P30" s="129">
        <v>147170102</v>
      </c>
      <c r="Q30" s="74">
        <f t="shared" si="2"/>
        <v>0.98303792704625248</v>
      </c>
      <c r="R30" s="71">
        <f t="shared" si="3"/>
        <v>0.85996185095588074</v>
      </c>
      <c r="S30" s="61">
        <v>8535858</v>
      </c>
      <c r="T30" s="60">
        <v>196997</v>
      </c>
      <c r="U30" s="60">
        <v>8338861</v>
      </c>
      <c r="V30" s="28">
        <f t="shared" si="4"/>
        <v>4386.565491846397</v>
      </c>
      <c r="W30" s="27">
        <f t="shared" si="5"/>
        <v>5.6661379496767625E-2</v>
      </c>
    </row>
    <row r="31" spans="1:23" ht="10.5" customHeight="1" x14ac:dyDescent="0.2">
      <c r="A31" s="2" t="s">
        <v>29</v>
      </c>
      <c r="B31" s="90">
        <v>6584</v>
      </c>
      <c r="C31" s="122">
        <v>2415</v>
      </c>
      <c r="D31" s="122">
        <v>2409000</v>
      </c>
      <c r="E31" s="122">
        <v>1982</v>
      </c>
      <c r="F31" s="123">
        <v>841216</v>
      </c>
      <c r="G31" s="87">
        <v>454453329</v>
      </c>
      <c r="H31" s="51">
        <f t="shared" si="0"/>
        <v>102308.26857271499</v>
      </c>
      <c r="I31" s="51">
        <v>1588977</v>
      </c>
      <c r="J31" s="51">
        <v>5125095</v>
      </c>
      <c r="K31" s="51">
        <v>4442</v>
      </c>
      <c r="L31" s="71">
        <f t="shared" si="6"/>
        <v>0.6746658566221142</v>
      </c>
      <c r="M31" s="51">
        <v>53304000</v>
      </c>
      <c r="N31" s="71">
        <v>0.59001104134425109</v>
      </c>
      <c r="O31" s="129">
        <v>397613211</v>
      </c>
      <c r="P31" s="129">
        <v>393272219</v>
      </c>
      <c r="Q31" s="74">
        <f t="shared" si="2"/>
        <v>0.98908237483085037</v>
      </c>
      <c r="R31" s="71">
        <f t="shared" si="3"/>
        <v>0.87492639095619873</v>
      </c>
      <c r="S31" s="61">
        <v>22809812</v>
      </c>
      <c r="T31" s="60">
        <v>500430</v>
      </c>
      <c r="U31" s="60">
        <v>22309382</v>
      </c>
      <c r="V31" s="28">
        <f t="shared" si="4"/>
        <v>5022.3732552904094</v>
      </c>
      <c r="W31" s="27">
        <f t="shared" si="5"/>
        <v>5.6727581868680127E-2</v>
      </c>
    </row>
    <row r="32" spans="1:23" ht="10.5" customHeight="1" x14ac:dyDescent="0.2">
      <c r="A32" s="1" t="s">
        <v>28</v>
      </c>
      <c r="B32" s="90">
        <v>3340</v>
      </c>
      <c r="C32" s="122">
        <v>1165</v>
      </c>
      <c r="D32" s="122">
        <v>1430765</v>
      </c>
      <c r="E32" s="122">
        <v>818</v>
      </c>
      <c r="F32" s="123">
        <v>468702</v>
      </c>
      <c r="G32" s="87">
        <v>246099445</v>
      </c>
      <c r="H32" s="51">
        <f t="shared" si="0"/>
        <v>122804.11427145709</v>
      </c>
      <c r="I32" s="51">
        <v>1061713</v>
      </c>
      <c r="J32" s="51">
        <v>2811665</v>
      </c>
      <c r="K32" s="51">
        <v>2004</v>
      </c>
      <c r="L32" s="71">
        <f t="shared" si="6"/>
        <v>0.6</v>
      </c>
      <c r="M32" s="51">
        <v>24048000</v>
      </c>
      <c r="N32" s="71">
        <v>0.49782198740275208</v>
      </c>
      <c r="O32" s="129">
        <v>220301493</v>
      </c>
      <c r="P32" s="129">
        <v>218624814</v>
      </c>
      <c r="Q32" s="74">
        <f t="shared" si="2"/>
        <v>0.99238916188370996</v>
      </c>
      <c r="R32" s="71">
        <f t="shared" si="3"/>
        <v>0.89517265266486079</v>
      </c>
      <c r="S32" s="61">
        <v>12680233</v>
      </c>
      <c r="T32" s="60">
        <v>362339</v>
      </c>
      <c r="U32" s="60">
        <v>12317894</v>
      </c>
      <c r="V32" s="28">
        <f t="shared" si="4"/>
        <v>6146.6536926147701</v>
      </c>
      <c r="W32" s="27">
        <f t="shared" si="5"/>
        <v>5.6342616259469978E-2</v>
      </c>
    </row>
    <row r="33" spans="1:23" ht="10.5" customHeight="1" x14ac:dyDescent="0.2">
      <c r="A33" s="2" t="s">
        <v>27</v>
      </c>
      <c r="B33" s="90">
        <v>3081</v>
      </c>
      <c r="C33" s="122">
        <v>975</v>
      </c>
      <c r="D33" s="122">
        <v>1755754</v>
      </c>
      <c r="E33" s="122">
        <v>625</v>
      </c>
      <c r="F33" s="123">
        <v>482768</v>
      </c>
      <c r="G33" s="87">
        <v>243799124</v>
      </c>
      <c r="H33" s="51">
        <f t="shared" si="0"/>
        <v>150772.49474335188</v>
      </c>
      <c r="I33" s="51">
        <v>2050925</v>
      </c>
      <c r="J33" s="51">
        <v>2247906</v>
      </c>
      <c r="K33" s="51">
        <v>1617</v>
      </c>
      <c r="L33" s="71">
        <f t="shared" si="6"/>
        <v>0.5248296007789679</v>
      </c>
      <c r="M33" s="51">
        <v>19404000</v>
      </c>
      <c r="N33" s="71">
        <v>0.40791756987417327</v>
      </c>
      <c r="O33" s="129">
        <v>224198143</v>
      </c>
      <c r="P33" s="129">
        <v>219762549</v>
      </c>
      <c r="Q33" s="74">
        <f t="shared" si="2"/>
        <v>0.98021574157284608</v>
      </c>
      <c r="R33" s="71">
        <f t="shared" si="3"/>
        <v>0.91960192194948165</v>
      </c>
      <c r="S33" s="61">
        <v>12746238</v>
      </c>
      <c r="T33" s="60">
        <v>457115</v>
      </c>
      <c r="U33" s="60">
        <v>12289123</v>
      </c>
      <c r="V33" s="28">
        <f t="shared" si="4"/>
        <v>7599.9523809523807</v>
      </c>
      <c r="W33" s="27">
        <f t="shared" si="5"/>
        <v>5.5920005733096953E-2</v>
      </c>
    </row>
    <row r="34" spans="1:23" ht="10.5" customHeight="1" x14ac:dyDescent="0.2">
      <c r="A34" s="2" t="s">
        <v>26</v>
      </c>
      <c r="B34" s="90">
        <v>1336</v>
      </c>
      <c r="C34" s="122">
        <v>366</v>
      </c>
      <c r="D34" s="122">
        <v>905052</v>
      </c>
      <c r="E34" s="122">
        <v>215</v>
      </c>
      <c r="F34" s="123">
        <v>273214</v>
      </c>
      <c r="G34" s="87">
        <v>110721385</v>
      </c>
      <c r="H34" s="51">
        <f t="shared" si="0"/>
        <v>190242.92955326461</v>
      </c>
      <c r="I34" s="51">
        <v>1054492</v>
      </c>
      <c r="J34" s="51">
        <v>810955</v>
      </c>
      <c r="K34" s="51">
        <v>582</v>
      </c>
      <c r="L34" s="71">
        <f t="shared" si="6"/>
        <v>0.43562874251497008</v>
      </c>
      <c r="M34" s="51">
        <v>6984000</v>
      </c>
      <c r="N34" s="71">
        <v>0.30521975603921253</v>
      </c>
      <c r="O34" s="129">
        <v>103980922</v>
      </c>
      <c r="P34" s="129">
        <v>103095682</v>
      </c>
      <c r="Q34" s="74">
        <f t="shared" si="2"/>
        <v>0.99148651518977682</v>
      </c>
      <c r="R34" s="71">
        <f t="shared" si="3"/>
        <v>0.9391223023447548</v>
      </c>
      <c r="S34" s="61">
        <v>5979553</v>
      </c>
      <c r="T34" s="60">
        <v>101190</v>
      </c>
      <c r="U34" s="60">
        <v>5878363</v>
      </c>
      <c r="V34" s="28">
        <f t="shared" si="4"/>
        <v>10100.280068728522</v>
      </c>
      <c r="W34" s="27">
        <f t="shared" si="5"/>
        <v>5.7018518001558979E-2</v>
      </c>
    </row>
    <row r="35" spans="1:23" ht="10.5" customHeight="1" x14ac:dyDescent="0.2">
      <c r="A35" s="8" t="s">
        <v>4</v>
      </c>
      <c r="B35" s="90">
        <v>2403</v>
      </c>
      <c r="C35" s="124">
        <v>391</v>
      </c>
      <c r="D35" s="124">
        <v>2682902</v>
      </c>
      <c r="E35" s="124">
        <v>316</v>
      </c>
      <c r="F35" s="125">
        <v>1117251</v>
      </c>
      <c r="G35" s="87">
        <v>293524681</v>
      </c>
      <c r="H35" s="51">
        <f t="shared" si="0"/>
        <v>410524.02937062935</v>
      </c>
      <c r="I35" s="51">
        <v>8348700</v>
      </c>
      <c r="J35" s="51">
        <v>2693316</v>
      </c>
      <c r="K35" s="51">
        <v>715</v>
      </c>
      <c r="L35" s="71">
        <f t="shared" si="6"/>
        <v>0.29754473574698292</v>
      </c>
      <c r="M35" s="51">
        <v>8580000</v>
      </c>
      <c r="N35" s="71">
        <v>0.13132956660339939</v>
      </c>
      <c r="O35" s="129">
        <v>290600065</v>
      </c>
      <c r="P35" s="129">
        <v>272886684</v>
      </c>
      <c r="Q35" s="74">
        <f t="shared" si="2"/>
        <v>0.93904550227819117</v>
      </c>
      <c r="R35" s="78">
        <f t="shared" si="3"/>
        <v>0.99003621777209261</v>
      </c>
      <c r="S35" s="61">
        <v>15827438</v>
      </c>
      <c r="T35" s="60">
        <v>832726</v>
      </c>
      <c r="U35" s="60">
        <v>14994712</v>
      </c>
      <c r="V35" s="28">
        <f t="shared" si="4"/>
        <v>20971.625174825174</v>
      </c>
      <c r="W35" s="27">
        <f t="shared" si="5"/>
        <v>5.4948492833017823E-2</v>
      </c>
    </row>
    <row r="36" spans="1:23" ht="10.5" customHeight="1" thickBot="1" x14ac:dyDescent="0.25">
      <c r="A36" s="24" t="s">
        <v>1</v>
      </c>
      <c r="B36" s="94">
        <f>SUM(B13:B35)</f>
        <v>727943</v>
      </c>
      <c r="C36" s="30">
        <f t="shared" ref="C36:U36" si="7">SUM(C13:C35)</f>
        <v>149959</v>
      </c>
      <c r="D36" s="30">
        <f t="shared" si="7"/>
        <v>52729252.780000001</v>
      </c>
      <c r="E36" s="30">
        <f t="shared" si="7"/>
        <v>484758</v>
      </c>
      <c r="F36" s="30">
        <f t="shared" si="7"/>
        <v>133885916.24000001</v>
      </c>
      <c r="G36" s="88">
        <f t="shared" si="7"/>
        <v>19391881326.360001</v>
      </c>
      <c r="H36" s="81">
        <f t="shared" ref="H36" si="8">G36/K36</f>
        <v>27859.416727762757</v>
      </c>
      <c r="I36" s="30">
        <f t="shared" si="7"/>
        <v>35656263</v>
      </c>
      <c r="J36" s="30">
        <f t="shared" si="7"/>
        <v>344811981</v>
      </c>
      <c r="K36" s="30">
        <f t="shared" si="7"/>
        <v>696062</v>
      </c>
      <c r="L36" s="72">
        <f t="shared" si="6"/>
        <v>0.95620398849909949</v>
      </c>
      <c r="M36" s="30">
        <f t="shared" si="7"/>
        <v>8352744000</v>
      </c>
      <c r="N36" s="72">
        <v>0.93405342895842702</v>
      </c>
      <c r="O36" s="130">
        <f t="shared" si="7"/>
        <v>10729981608.359999</v>
      </c>
      <c r="P36" s="130">
        <f t="shared" si="7"/>
        <v>10225417781</v>
      </c>
      <c r="Q36" s="72">
        <f t="shared" si="2"/>
        <v>0.95297626354113407</v>
      </c>
      <c r="R36" s="72">
        <f t="shared" si="3"/>
        <v>0.55332339486702575</v>
      </c>
      <c r="S36" s="30">
        <f t="shared" si="7"/>
        <v>627091771</v>
      </c>
      <c r="T36" s="30">
        <f t="shared" si="7"/>
        <v>79234333</v>
      </c>
      <c r="U36" s="30">
        <f t="shared" si="7"/>
        <v>547857438</v>
      </c>
      <c r="V36" s="31">
        <f t="shared" si="4"/>
        <v>787.08137780829873</v>
      </c>
      <c r="W36" s="32">
        <f>U36/SUM(P14:P35)</f>
        <v>5.0671618901829293E-2</v>
      </c>
    </row>
    <row r="37" spans="1:23" ht="11.25" customHeight="1" thickBot="1" x14ac:dyDescent="0.25">
      <c r="A37" s="42" t="s">
        <v>108</v>
      </c>
      <c r="B37" s="46"/>
      <c r="C37" s="126"/>
      <c r="D37" s="126"/>
      <c r="E37" s="126"/>
      <c r="F37" s="126"/>
      <c r="G37" s="46"/>
      <c r="H37" s="46"/>
      <c r="I37" s="46"/>
      <c r="J37" s="47" t="s">
        <v>13</v>
      </c>
      <c r="K37" s="47"/>
      <c r="L37" s="47"/>
      <c r="M37" s="48"/>
      <c r="N37" s="49"/>
      <c r="O37" s="46"/>
      <c r="P37" s="46"/>
      <c r="Q37" s="46"/>
      <c r="R37" s="50"/>
      <c r="S37" s="50"/>
      <c r="T37" s="42"/>
      <c r="U37" s="42"/>
      <c r="V37" s="42"/>
      <c r="W37" s="42"/>
    </row>
    <row r="38" spans="1:23" ht="10.5" customHeight="1" x14ac:dyDescent="0.2">
      <c r="A38" s="2" t="s">
        <v>5</v>
      </c>
      <c r="B38" s="92">
        <v>5518</v>
      </c>
      <c r="C38" s="148">
        <v>33</v>
      </c>
      <c r="D38" s="148">
        <v>34335</v>
      </c>
      <c r="E38" s="121">
        <v>689</v>
      </c>
      <c r="F38" s="121">
        <v>597720</v>
      </c>
      <c r="G38" s="91">
        <v>-125418683</v>
      </c>
      <c r="H38" s="62">
        <f t="shared" ref="H38:H57" si="9">G38/K38</f>
        <v>-57478.773143904677</v>
      </c>
      <c r="I38" s="36">
        <v>5967303</v>
      </c>
      <c r="J38" s="36">
        <v>2357932</v>
      </c>
      <c r="K38" s="36">
        <v>2182</v>
      </c>
      <c r="L38" s="70">
        <f t="shared" ref="L38:L57" si="10">K38/B38</f>
        <v>0.39543312794490759</v>
      </c>
      <c r="M38" s="33">
        <v>26184000</v>
      </c>
      <c r="N38" s="71">
        <v>0.85424271598550294</v>
      </c>
      <c r="O38" s="62">
        <v>-147993312</v>
      </c>
      <c r="P38" s="62">
        <v>-98026157</v>
      </c>
      <c r="Q38" s="76">
        <f t="shared" ref="Q38:Q57" si="11">P38/O38</f>
        <v>0.66236883055904583</v>
      </c>
      <c r="R38" s="76">
        <f t="shared" ref="R38:R57" si="12">O38/G38</f>
        <v>1.1799941480807927</v>
      </c>
      <c r="S38" s="36">
        <v>24031</v>
      </c>
      <c r="T38" s="36">
        <v>867</v>
      </c>
      <c r="U38" s="36">
        <v>23164</v>
      </c>
      <c r="V38" s="63">
        <f t="shared" ref="V38:V57" si="13">U38/K38</f>
        <v>10.615948670944087</v>
      </c>
      <c r="W38" s="37">
        <f t="shared" ref="W38:W57" si="14">U38/G38</f>
        <v>-1.8469337618542844E-4</v>
      </c>
    </row>
    <row r="39" spans="1:23" ht="10.5" customHeight="1" x14ac:dyDescent="0.2">
      <c r="A39" s="12" t="s">
        <v>63</v>
      </c>
      <c r="B39" s="93">
        <v>12680</v>
      </c>
      <c r="C39" s="135" t="s">
        <v>129</v>
      </c>
      <c r="D39" s="135" t="s">
        <v>129</v>
      </c>
      <c r="E39" s="123">
        <v>7751</v>
      </c>
      <c r="F39" s="123">
        <v>541350</v>
      </c>
      <c r="G39" s="131">
        <v>30587876</v>
      </c>
      <c r="H39" s="62">
        <f t="shared" si="9"/>
        <v>2438.4467474489797</v>
      </c>
      <c r="I39" s="36">
        <v>588028</v>
      </c>
      <c r="J39" s="36">
        <v>255995</v>
      </c>
      <c r="K39" s="36">
        <v>12544</v>
      </c>
      <c r="L39" s="71">
        <f t="shared" si="10"/>
        <v>0.98927444794952679</v>
      </c>
      <c r="M39" s="51">
        <v>150528000</v>
      </c>
      <c r="N39" s="71">
        <v>0.98959848682313012</v>
      </c>
      <c r="O39" s="62">
        <v>-119608091</v>
      </c>
      <c r="P39" s="62">
        <v>-117399273</v>
      </c>
      <c r="Q39" s="74">
        <f t="shared" si="11"/>
        <v>0.98153287138409395</v>
      </c>
      <c r="R39" s="76">
        <f t="shared" si="12"/>
        <v>-3.9103104445696064</v>
      </c>
      <c r="S39" s="36">
        <v>15850</v>
      </c>
      <c r="T39" s="36">
        <v>980</v>
      </c>
      <c r="U39" s="36">
        <v>14870</v>
      </c>
      <c r="V39" s="38">
        <f t="shared" si="13"/>
        <v>1.1854272959183674</v>
      </c>
      <c r="W39" s="37">
        <f t="shared" si="14"/>
        <v>4.8614032566367146E-4</v>
      </c>
    </row>
    <row r="40" spans="1:23" ht="10.5" customHeight="1" x14ac:dyDescent="0.2">
      <c r="A40" s="12" t="s">
        <v>64</v>
      </c>
      <c r="B40" s="93">
        <v>68557</v>
      </c>
      <c r="C40" s="123">
        <v>86</v>
      </c>
      <c r="D40" s="123">
        <v>21657</v>
      </c>
      <c r="E40" s="123">
        <v>49044</v>
      </c>
      <c r="F40" s="123">
        <v>6291682</v>
      </c>
      <c r="G40" s="131">
        <v>529314651</v>
      </c>
      <c r="H40" s="62">
        <f t="shared" si="9"/>
        <v>7751.2103297797566</v>
      </c>
      <c r="I40" s="36">
        <v>1088144</v>
      </c>
      <c r="J40" s="36">
        <v>1968170</v>
      </c>
      <c r="K40" s="36">
        <v>68288</v>
      </c>
      <c r="L40" s="71">
        <f t="shared" si="10"/>
        <v>0.99607625771256036</v>
      </c>
      <c r="M40" s="51">
        <v>819456000</v>
      </c>
      <c r="N40" s="71">
        <v>0.9958787800797031</v>
      </c>
      <c r="O40" s="62">
        <v>-291021375</v>
      </c>
      <c r="P40" s="62">
        <v>-284716520</v>
      </c>
      <c r="Q40" s="74">
        <f t="shared" si="11"/>
        <v>0.97833542295647524</v>
      </c>
      <c r="R40" s="76">
        <f t="shared" si="12"/>
        <v>-0.54980789677782793</v>
      </c>
      <c r="S40" s="36">
        <v>29370</v>
      </c>
      <c r="T40" s="36">
        <v>5188</v>
      </c>
      <c r="U40" s="36">
        <v>24182</v>
      </c>
      <c r="V40" s="38">
        <f t="shared" si="13"/>
        <v>0.35411785379568883</v>
      </c>
      <c r="W40" s="37">
        <f t="shared" si="14"/>
        <v>4.5685491520619176E-5</v>
      </c>
    </row>
    <row r="41" spans="1:23" ht="10.5" customHeight="1" x14ac:dyDescent="0.2">
      <c r="A41" s="12" t="s">
        <v>58</v>
      </c>
      <c r="B41" s="93">
        <v>109044</v>
      </c>
      <c r="C41" s="123">
        <v>4338</v>
      </c>
      <c r="D41" s="123">
        <v>287870</v>
      </c>
      <c r="E41" s="123">
        <v>80865</v>
      </c>
      <c r="F41" s="123">
        <v>18465163</v>
      </c>
      <c r="G41" s="131">
        <v>1376133408.1199999</v>
      </c>
      <c r="H41" s="62">
        <f t="shared" si="9"/>
        <v>12661.20222027988</v>
      </c>
      <c r="I41" s="36">
        <v>1488447</v>
      </c>
      <c r="J41" s="36">
        <v>6395262</v>
      </c>
      <c r="K41" s="36">
        <v>108689</v>
      </c>
      <c r="L41" s="71">
        <f t="shared" si="10"/>
        <v>0.99674443343971242</v>
      </c>
      <c r="M41" s="51">
        <v>1304268000</v>
      </c>
      <c r="N41" s="71">
        <v>0.9963333315758488</v>
      </c>
      <c r="O41" s="62">
        <v>66958593.119999997</v>
      </c>
      <c r="P41" s="62">
        <v>65703786</v>
      </c>
      <c r="Q41" s="74">
        <f t="shared" si="11"/>
        <v>0.98125995392777754</v>
      </c>
      <c r="R41" s="76">
        <f t="shared" si="12"/>
        <v>4.8657050780763517E-2</v>
      </c>
      <c r="S41" s="36">
        <v>6297583</v>
      </c>
      <c r="T41" s="36">
        <v>5115745</v>
      </c>
      <c r="U41" s="36">
        <v>1181838</v>
      </c>
      <c r="V41" s="38">
        <f t="shared" si="13"/>
        <v>10.873575062793844</v>
      </c>
      <c r="W41" s="37">
        <f t="shared" si="14"/>
        <v>8.5881063058745454E-4</v>
      </c>
    </row>
    <row r="42" spans="1:23" ht="10.5" customHeight="1" x14ac:dyDescent="0.2">
      <c r="A42" s="12" t="s">
        <v>57</v>
      </c>
      <c r="B42" s="93">
        <v>107169</v>
      </c>
      <c r="C42" s="123">
        <v>19404</v>
      </c>
      <c r="D42" s="123">
        <v>2454624</v>
      </c>
      <c r="E42" s="123">
        <v>81332</v>
      </c>
      <c r="F42" s="123">
        <v>24273738.449999999</v>
      </c>
      <c r="G42" s="131">
        <v>1856798389</v>
      </c>
      <c r="H42" s="62">
        <f t="shared" si="9"/>
        <v>17407.593694335588</v>
      </c>
      <c r="I42" s="36">
        <v>1338340</v>
      </c>
      <c r="J42" s="36">
        <v>15391286</v>
      </c>
      <c r="K42" s="36">
        <v>106666</v>
      </c>
      <c r="L42" s="71">
        <f t="shared" si="10"/>
        <v>0.99530647855256649</v>
      </c>
      <c r="M42" s="51">
        <v>1279992000</v>
      </c>
      <c r="N42" s="71">
        <v>0.99448143110613563</v>
      </c>
      <c r="O42" s="62">
        <v>562753443</v>
      </c>
      <c r="P42" s="62">
        <v>552507447</v>
      </c>
      <c r="Q42" s="74">
        <f t="shared" si="11"/>
        <v>0.98179309939823856</v>
      </c>
      <c r="R42" s="76">
        <f t="shared" si="12"/>
        <v>0.30307730033257801</v>
      </c>
      <c r="S42" s="36">
        <v>32530351</v>
      </c>
      <c r="T42" s="36">
        <v>16387696</v>
      </c>
      <c r="U42" s="36">
        <v>16142655</v>
      </c>
      <c r="V42" s="38">
        <f t="shared" si="13"/>
        <v>151.33833648960305</v>
      </c>
      <c r="W42" s="37">
        <f t="shared" si="14"/>
        <v>8.6938113990360638E-3</v>
      </c>
    </row>
    <row r="43" spans="1:23" ht="10.5" customHeight="1" x14ac:dyDescent="0.2">
      <c r="A43" s="12" t="s">
        <v>56</v>
      </c>
      <c r="B43" s="93">
        <v>90681</v>
      </c>
      <c r="C43" s="123">
        <v>23083</v>
      </c>
      <c r="D43" s="123">
        <v>4681868</v>
      </c>
      <c r="E43" s="123">
        <v>65822</v>
      </c>
      <c r="F43" s="123">
        <v>20175700</v>
      </c>
      <c r="G43" s="131">
        <v>2021463722</v>
      </c>
      <c r="H43" s="62">
        <f t="shared" si="9"/>
        <v>22448.984663564584</v>
      </c>
      <c r="I43" s="36">
        <v>2068087</v>
      </c>
      <c r="J43" s="36">
        <v>19308705</v>
      </c>
      <c r="K43" s="36">
        <v>90047</v>
      </c>
      <c r="L43" s="71">
        <f t="shared" si="10"/>
        <v>0.99300845822167816</v>
      </c>
      <c r="M43" s="51">
        <v>1080564000</v>
      </c>
      <c r="N43" s="71">
        <v>0.99162329651513548</v>
      </c>
      <c r="O43" s="62">
        <v>923659104</v>
      </c>
      <c r="P43" s="62">
        <v>907326223</v>
      </c>
      <c r="Q43" s="74">
        <f t="shared" si="11"/>
        <v>0.98231719805578832</v>
      </c>
      <c r="R43" s="76">
        <f t="shared" si="12"/>
        <v>0.456925886894546</v>
      </c>
      <c r="S43" s="36">
        <v>53012633</v>
      </c>
      <c r="T43" s="36">
        <v>14456963</v>
      </c>
      <c r="U43" s="36">
        <v>38555670</v>
      </c>
      <c r="V43" s="38">
        <f t="shared" si="13"/>
        <v>428.17273201772406</v>
      </c>
      <c r="W43" s="37">
        <f t="shared" si="14"/>
        <v>1.9073144662647576E-2</v>
      </c>
    </row>
    <row r="44" spans="1:23" ht="10.5" customHeight="1" x14ac:dyDescent="0.2">
      <c r="A44" s="12" t="s">
        <v>55</v>
      </c>
      <c r="B44" s="93">
        <v>79223</v>
      </c>
      <c r="C44" s="123">
        <v>21773</v>
      </c>
      <c r="D44" s="123">
        <v>5552247</v>
      </c>
      <c r="E44" s="123">
        <v>55501</v>
      </c>
      <c r="F44" s="123">
        <v>17090710</v>
      </c>
      <c r="G44" s="131">
        <v>2150320792.02</v>
      </c>
      <c r="H44" s="62">
        <f t="shared" si="9"/>
        <v>27423.013939270273</v>
      </c>
      <c r="I44" s="36">
        <v>1046118</v>
      </c>
      <c r="J44" s="36">
        <v>24103339</v>
      </c>
      <c r="K44" s="36">
        <v>78413</v>
      </c>
      <c r="L44" s="71">
        <f t="shared" si="10"/>
        <v>0.98977569645178798</v>
      </c>
      <c r="M44" s="51">
        <v>940956000</v>
      </c>
      <c r="N44" s="71">
        <v>0.98764001618256136</v>
      </c>
      <c r="O44" s="62">
        <v>1186307571.02</v>
      </c>
      <c r="P44" s="62">
        <v>1164930568</v>
      </c>
      <c r="Q44" s="74">
        <f t="shared" si="11"/>
        <v>0.98198021866991891</v>
      </c>
      <c r="R44" s="76">
        <f t="shared" si="12"/>
        <v>0.55168864823447528</v>
      </c>
      <c r="S44" s="36">
        <v>67911792</v>
      </c>
      <c r="T44" s="36">
        <v>12601757</v>
      </c>
      <c r="U44" s="36">
        <v>55310035</v>
      </c>
      <c r="V44" s="38">
        <f t="shared" si="13"/>
        <v>705.36817874587121</v>
      </c>
      <c r="W44" s="37">
        <f t="shared" si="14"/>
        <v>2.5721759844047291E-2</v>
      </c>
    </row>
    <row r="45" spans="1:23" ht="10.5" customHeight="1" x14ac:dyDescent="0.2">
      <c r="A45" s="12" t="s">
        <v>54</v>
      </c>
      <c r="B45" s="93">
        <v>106347</v>
      </c>
      <c r="C45" s="123">
        <v>32821</v>
      </c>
      <c r="D45" s="123">
        <v>10201962</v>
      </c>
      <c r="E45" s="123">
        <v>69436</v>
      </c>
      <c r="F45" s="123">
        <v>20609327.789999999</v>
      </c>
      <c r="G45" s="131">
        <v>3577422508</v>
      </c>
      <c r="H45" s="62">
        <f t="shared" si="9"/>
        <v>34428.749547676794</v>
      </c>
      <c r="I45" s="36">
        <v>1880934</v>
      </c>
      <c r="J45" s="36">
        <v>53766128</v>
      </c>
      <c r="K45" s="36">
        <v>103908</v>
      </c>
      <c r="L45" s="71">
        <f t="shared" si="10"/>
        <v>0.97706564360066572</v>
      </c>
      <c r="M45" s="51">
        <v>1246896000</v>
      </c>
      <c r="N45" s="71">
        <v>0.97215994060332422</v>
      </c>
      <c r="O45" s="62">
        <v>2278641314</v>
      </c>
      <c r="P45" s="62">
        <v>2233114273</v>
      </c>
      <c r="Q45" s="74">
        <f t="shared" si="11"/>
        <v>0.98002009323701744</v>
      </c>
      <c r="R45" s="76">
        <f t="shared" si="12"/>
        <v>0.63695057234765962</v>
      </c>
      <c r="S45" s="36">
        <v>130042993</v>
      </c>
      <c r="T45" s="36">
        <v>14109375</v>
      </c>
      <c r="U45" s="36">
        <v>115933618</v>
      </c>
      <c r="V45" s="38">
        <f t="shared" si="13"/>
        <v>1115.7333217846556</v>
      </c>
      <c r="W45" s="37">
        <f t="shared" si="14"/>
        <v>3.2407024258595069E-2</v>
      </c>
    </row>
    <row r="46" spans="1:23" ht="10.5" customHeight="1" x14ac:dyDescent="0.2">
      <c r="A46" s="12" t="s">
        <v>53</v>
      </c>
      <c r="B46" s="93">
        <v>55218</v>
      </c>
      <c r="C46" s="123">
        <v>18023</v>
      </c>
      <c r="D46" s="123">
        <v>6773461</v>
      </c>
      <c r="E46" s="123">
        <v>33208</v>
      </c>
      <c r="F46" s="123">
        <v>10025693</v>
      </c>
      <c r="G46" s="131">
        <v>2324460036.0100002</v>
      </c>
      <c r="H46" s="62">
        <f t="shared" si="9"/>
        <v>44470.251310694475</v>
      </c>
      <c r="I46" s="36">
        <v>2237066</v>
      </c>
      <c r="J46" s="36">
        <v>54439388</v>
      </c>
      <c r="K46" s="36">
        <v>52270</v>
      </c>
      <c r="L46" s="71">
        <f t="shared" si="10"/>
        <v>0.94661161215545653</v>
      </c>
      <c r="M46" s="51">
        <v>627240000</v>
      </c>
      <c r="N46" s="71">
        <v>0.93366358901730462</v>
      </c>
      <c r="O46" s="62">
        <v>1645017714.01</v>
      </c>
      <c r="P46" s="62">
        <v>1598553439</v>
      </c>
      <c r="Q46" s="74">
        <f t="shared" si="11"/>
        <v>0.97175454427372965</v>
      </c>
      <c r="R46" s="76">
        <f t="shared" si="12"/>
        <v>0.70769885845562575</v>
      </c>
      <c r="S46" s="36">
        <v>93043779</v>
      </c>
      <c r="T46" s="36">
        <v>6386638</v>
      </c>
      <c r="U46" s="36">
        <v>86657141</v>
      </c>
      <c r="V46" s="38">
        <f t="shared" si="13"/>
        <v>1657.875282188636</v>
      </c>
      <c r="W46" s="37">
        <f t="shared" si="14"/>
        <v>3.7280546732371175E-2</v>
      </c>
    </row>
    <row r="47" spans="1:23" ht="10.5" customHeight="1" x14ac:dyDescent="0.2">
      <c r="A47" s="12" t="s">
        <v>52</v>
      </c>
      <c r="B47" s="93">
        <v>32114</v>
      </c>
      <c r="C47" s="123">
        <v>10512</v>
      </c>
      <c r="D47" s="123">
        <v>4677381</v>
      </c>
      <c r="E47" s="123">
        <v>17877</v>
      </c>
      <c r="F47" s="123">
        <v>5738256</v>
      </c>
      <c r="G47" s="131">
        <v>1580856517</v>
      </c>
      <c r="H47" s="62">
        <f t="shared" si="9"/>
        <v>54568.744114601315</v>
      </c>
      <c r="I47" s="36">
        <v>1453256</v>
      </c>
      <c r="J47" s="36">
        <v>49037174</v>
      </c>
      <c r="K47" s="36">
        <v>28970</v>
      </c>
      <c r="L47" s="71">
        <f t="shared" si="10"/>
        <v>0.90209877312075726</v>
      </c>
      <c r="M47" s="51">
        <v>347640000</v>
      </c>
      <c r="N47" s="71">
        <v>0.87827608582483396</v>
      </c>
      <c r="O47" s="62">
        <v>1185632599</v>
      </c>
      <c r="P47" s="62">
        <v>1144859092</v>
      </c>
      <c r="Q47" s="74">
        <f t="shared" si="11"/>
        <v>0.96561033575292243</v>
      </c>
      <c r="R47" s="76">
        <f t="shared" si="12"/>
        <v>0.74999380794531656</v>
      </c>
      <c r="S47" s="36">
        <v>66601859</v>
      </c>
      <c r="T47" s="36">
        <v>3632952</v>
      </c>
      <c r="U47" s="36">
        <v>62968907</v>
      </c>
      <c r="V47" s="38">
        <f t="shared" si="13"/>
        <v>2173.5901622367965</v>
      </c>
      <c r="W47" s="37">
        <f t="shared" si="14"/>
        <v>3.9832145626660945E-2</v>
      </c>
    </row>
    <row r="48" spans="1:23" ht="10.5" customHeight="1" x14ac:dyDescent="0.2">
      <c r="A48" s="12" t="s">
        <v>51</v>
      </c>
      <c r="B48" s="93">
        <v>19349</v>
      </c>
      <c r="C48" s="123">
        <v>6534</v>
      </c>
      <c r="D48" s="123">
        <v>3620720</v>
      </c>
      <c r="E48" s="123">
        <v>9792</v>
      </c>
      <c r="F48" s="123">
        <v>3266742</v>
      </c>
      <c r="G48" s="131">
        <v>1075401067</v>
      </c>
      <c r="H48" s="62">
        <f t="shared" si="9"/>
        <v>64553.75874902455</v>
      </c>
      <c r="I48" s="36">
        <v>2129834</v>
      </c>
      <c r="J48" s="36">
        <v>38302917</v>
      </c>
      <c r="K48" s="36">
        <v>16659</v>
      </c>
      <c r="L48" s="71">
        <f t="shared" si="10"/>
        <v>0.86097472737609182</v>
      </c>
      <c r="M48" s="51">
        <v>199908000</v>
      </c>
      <c r="N48" s="71">
        <v>0.82383163239995283</v>
      </c>
      <c r="O48" s="62">
        <v>839319984</v>
      </c>
      <c r="P48" s="62">
        <v>803937303</v>
      </c>
      <c r="Q48" s="74">
        <f t="shared" si="11"/>
        <v>0.95784363332876388</v>
      </c>
      <c r="R48" s="76">
        <f t="shared" si="12"/>
        <v>0.78047159311587333</v>
      </c>
      <c r="S48" s="36">
        <v>46726973</v>
      </c>
      <c r="T48" s="36">
        <v>2250856</v>
      </c>
      <c r="U48" s="36">
        <v>44476117</v>
      </c>
      <c r="V48" s="38">
        <f t="shared" si="13"/>
        <v>2669.7951257578488</v>
      </c>
      <c r="W48" s="37">
        <f t="shared" si="14"/>
        <v>4.1357702130678659E-2</v>
      </c>
    </row>
    <row r="49" spans="1:23" ht="10.5" customHeight="1" x14ac:dyDescent="0.2">
      <c r="A49" s="12" t="s">
        <v>50</v>
      </c>
      <c r="B49" s="93">
        <v>12069</v>
      </c>
      <c r="C49" s="123">
        <v>4013</v>
      </c>
      <c r="D49" s="123">
        <v>2614369</v>
      </c>
      <c r="E49" s="123">
        <v>5495</v>
      </c>
      <c r="F49" s="123">
        <v>1967072</v>
      </c>
      <c r="G49" s="131">
        <v>722283773</v>
      </c>
      <c r="H49" s="62">
        <f t="shared" si="9"/>
        <v>74477.600845535155</v>
      </c>
      <c r="I49" s="36">
        <v>1710387</v>
      </c>
      <c r="J49" s="36">
        <v>25411678</v>
      </c>
      <c r="K49" s="36">
        <v>9698</v>
      </c>
      <c r="L49" s="71">
        <f t="shared" si="10"/>
        <v>0.80354627558206981</v>
      </c>
      <c r="M49" s="51">
        <v>116376000</v>
      </c>
      <c r="N49" s="71">
        <v>0.75318369711960498</v>
      </c>
      <c r="O49" s="62">
        <v>582206482</v>
      </c>
      <c r="P49" s="62">
        <v>553102136</v>
      </c>
      <c r="Q49" s="74">
        <f t="shared" si="11"/>
        <v>0.95001026800660049</v>
      </c>
      <c r="R49" s="76">
        <f t="shared" si="12"/>
        <v>0.8060633559325443</v>
      </c>
      <c r="S49" s="36">
        <v>32121368</v>
      </c>
      <c r="T49" s="36">
        <v>1402464</v>
      </c>
      <c r="U49" s="36">
        <v>30718904</v>
      </c>
      <c r="V49" s="38">
        <f t="shared" si="13"/>
        <v>3167.550422767581</v>
      </c>
      <c r="W49" s="37">
        <f t="shared" si="14"/>
        <v>4.2530242472995444E-2</v>
      </c>
    </row>
    <row r="50" spans="1:23" ht="10.5" customHeight="1" x14ac:dyDescent="0.2">
      <c r="A50" s="12" t="s">
        <v>49</v>
      </c>
      <c r="B50" s="93">
        <v>7673</v>
      </c>
      <c r="C50" s="123">
        <v>2835</v>
      </c>
      <c r="D50" s="123">
        <v>1984788</v>
      </c>
      <c r="E50" s="123">
        <v>2752</v>
      </c>
      <c r="F50" s="123">
        <v>1026268</v>
      </c>
      <c r="G50" s="131">
        <v>480939692</v>
      </c>
      <c r="H50" s="62">
        <f t="shared" si="9"/>
        <v>84553.391701828412</v>
      </c>
      <c r="I50" s="36">
        <v>792474</v>
      </c>
      <c r="J50" s="36">
        <v>13281824</v>
      </c>
      <c r="K50" s="36">
        <v>5688</v>
      </c>
      <c r="L50" s="71">
        <f t="shared" si="10"/>
        <v>0.74130066466831745</v>
      </c>
      <c r="M50" s="51">
        <v>68256000</v>
      </c>
      <c r="N50" s="71">
        <v>0.6718374011751308</v>
      </c>
      <c r="O50" s="62">
        <v>400194342</v>
      </c>
      <c r="P50" s="62">
        <v>376643853</v>
      </c>
      <c r="Q50" s="74">
        <f t="shared" si="11"/>
        <v>0.94115236891580045</v>
      </c>
      <c r="R50" s="76">
        <f t="shared" si="12"/>
        <v>0.83210919925486204</v>
      </c>
      <c r="S50" s="36">
        <v>21851603</v>
      </c>
      <c r="T50" s="36">
        <v>462199</v>
      </c>
      <c r="U50" s="36">
        <v>21389404</v>
      </c>
      <c r="V50" s="38">
        <f t="shared" si="13"/>
        <v>3760.443741209564</v>
      </c>
      <c r="W50" s="37">
        <f t="shared" si="14"/>
        <v>4.4474191579097197E-2</v>
      </c>
    </row>
    <row r="51" spans="1:23" ht="10.5" customHeight="1" x14ac:dyDescent="0.2">
      <c r="A51" s="12" t="s">
        <v>48</v>
      </c>
      <c r="B51" s="93">
        <v>5026</v>
      </c>
      <c r="C51" s="123">
        <v>1775</v>
      </c>
      <c r="D51" s="123">
        <v>1486018</v>
      </c>
      <c r="E51" s="123">
        <v>1579</v>
      </c>
      <c r="F51" s="123">
        <v>623459</v>
      </c>
      <c r="G51" s="131">
        <v>324674172.20999998</v>
      </c>
      <c r="H51" s="62">
        <f t="shared" si="9"/>
        <v>94629.60425823374</v>
      </c>
      <c r="I51" s="36">
        <v>337915</v>
      </c>
      <c r="J51" s="36">
        <v>9472471</v>
      </c>
      <c r="K51" s="36">
        <v>3431</v>
      </c>
      <c r="L51" s="71">
        <f t="shared" si="10"/>
        <v>0.68265021886191801</v>
      </c>
      <c r="M51" s="51">
        <v>41172000</v>
      </c>
      <c r="N51" s="71">
        <v>0.60247274587109279</v>
      </c>
      <c r="O51" s="62">
        <v>274367616.20999998</v>
      </c>
      <c r="P51" s="62">
        <v>256138746</v>
      </c>
      <c r="Q51" s="74">
        <f t="shared" si="11"/>
        <v>0.93356041626994468</v>
      </c>
      <c r="R51" s="76">
        <f t="shared" si="12"/>
        <v>0.84505525752919575</v>
      </c>
      <c r="S51" s="36">
        <v>14860153</v>
      </c>
      <c r="T51" s="36">
        <v>353679</v>
      </c>
      <c r="U51" s="36">
        <v>14506474</v>
      </c>
      <c r="V51" s="38">
        <f t="shared" si="13"/>
        <v>4228.0600408044302</v>
      </c>
      <c r="W51" s="37">
        <f t="shared" si="14"/>
        <v>4.4680098516173869E-2</v>
      </c>
    </row>
    <row r="52" spans="1:23" ht="10.5" customHeight="1" x14ac:dyDescent="0.2">
      <c r="A52" s="12" t="s">
        <v>47</v>
      </c>
      <c r="B52" s="93">
        <v>10221</v>
      </c>
      <c r="C52" s="123">
        <v>3397</v>
      </c>
      <c r="D52" s="123">
        <v>4051097.7800000003</v>
      </c>
      <c r="E52" s="123">
        <v>2582</v>
      </c>
      <c r="F52" s="123">
        <v>1353602</v>
      </c>
      <c r="G52" s="131">
        <v>724649099</v>
      </c>
      <c r="H52" s="62">
        <f t="shared" si="9"/>
        <v>118078.7190809842</v>
      </c>
      <c r="I52" s="36">
        <v>3351697</v>
      </c>
      <c r="J52" s="36">
        <v>19785804</v>
      </c>
      <c r="K52" s="36">
        <v>6137</v>
      </c>
      <c r="L52" s="71">
        <f t="shared" si="10"/>
        <v>0.60043048625379125</v>
      </c>
      <c r="M52" s="51">
        <v>73644000</v>
      </c>
      <c r="N52" s="71">
        <v>0.49823630949537845</v>
      </c>
      <c r="O52" s="62">
        <v>634570992</v>
      </c>
      <c r="P52" s="62">
        <v>580992680</v>
      </c>
      <c r="Q52" s="74">
        <f t="shared" si="11"/>
        <v>0.91556766275884227</v>
      </c>
      <c r="R52" s="76">
        <f t="shared" si="12"/>
        <v>0.87569417097971169</v>
      </c>
      <c r="S52" s="36">
        <v>33721839</v>
      </c>
      <c r="T52" s="36">
        <v>901235</v>
      </c>
      <c r="U52" s="36">
        <v>32820604</v>
      </c>
      <c r="V52" s="38">
        <f t="shared" si="13"/>
        <v>5347.988267883331</v>
      </c>
      <c r="W52" s="37">
        <f t="shared" si="14"/>
        <v>4.5291719875580776E-2</v>
      </c>
    </row>
    <row r="53" spans="1:23" ht="10.5" customHeight="1" x14ac:dyDescent="0.2">
      <c r="A53" s="12" t="s">
        <v>46</v>
      </c>
      <c r="B53" s="93">
        <v>2988</v>
      </c>
      <c r="C53" s="123">
        <v>770</v>
      </c>
      <c r="D53" s="123">
        <v>1398527</v>
      </c>
      <c r="E53" s="123">
        <v>531</v>
      </c>
      <c r="F53" s="123">
        <v>559581</v>
      </c>
      <c r="G53" s="131">
        <v>229121130</v>
      </c>
      <c r="H53" s="62">
        <f t="shared" si="9"/>
        <v>169845.16679021498</v>
      </c>
      <c r="I53" s="36">
        <v>1423213</v>
      </c>
      <c r="J53" s="36">
        <v>6674662</v>
      </c>
      <c r="K53" s="36">
        <v>1349</v>
      </c>
      <c r="L53" s="71">
        <f t="shared" si="10"/>
        <v>0.45147255689424365</v>
      </c>
      <c r="M53" s="51">
        <v>16188000</v>
      </c>
      <c r="N53" s="71">
        <v>0.334412378596046</v>
      </c>
      <c r="O53" s="62">
        <v>207681681</v>
      </c>
      <c r="P53" s="62">
        <v>184001171</v>
      </c>
      <c r="Q53" s="74">
        <f t="shared" si="11"/>
        <v>0.8859768955741455</v>
      </c>
      <c r="R53" s="76">
        <f t="shared" si="12"/>
        <v>0.9064274473506656</v>
      </c>
      <c r="S53" s="36">
        <v>10681435</v>
      </c>
      <c r="T53" s="36">
        <v>305962</v>
      </c>
      <c r="U53" s="36">
        <v>10375473</v>
      </c>
      <c r="V53" s="38">
        <f t="shared" si="13"/>
        <v>7691.2327650111192</v>
      </c>
      <c r="W53" s="37">
        <f t="shared" si="14"/>
        <v>4.5283789408685264E-2</v>
      </c>
    </row>
    <row r="54" spans="1:23" ht="10.5" customHeight="1" x14ac:dyDescent="0.2">
      <c r="A54" s="12" t="s">
        <v>45</v>
      </c>
      <c r="B54" s="93">
        <v>2959</v>
      </c>
      <c r="C54" s="123">
        <v>487</v>
      </c>
      <c r="D54" s="123">
        <v>1936850</v>
      </c>
      <c r="E54" s="123">
        <v>398</v>
      </c>
      <c r="F54" s="123">
        <v>750901</v>
      </c>
      <c r="G54" s="131">
        <v>256660319</v>
      </c>
      <c r="H54" s="62">
        <f t="shared" si="9"/>
        <v>276275.90850376751</v>
      </c>
      <c r="I54" s="36">
        <v>3561990</v>
      </c>
      <c r="J54" s="36">
        <v>2847879</v>
      </c>
      <c r="K54" s="36">
        <v>929</v>
      </c>
      <c r="L54" s="71">
        <f t="shared" si="10"/>
        <v>0.3139574180466374</v>
      </c>
      <c r="M54" s="51">
        <v>11148000</v>
      </c>
      <c r="N54" s="71">
        <v>0.18846637515915798</v>
      </c>
      <c r="O54" s="62">
        <v>246226430</v>
      </c>
      <c r="P54" s="62">
        <v>197611930</v>
      </c>
      <c r="Q54" s="74">
        <f t="shared" si="11"/>
        <v>0.80256181271848026</v>
      </c>
      <c r="R54" s="76">
        <f t="shared" si="12"/>
        <v>0.95934747903122497</v>
      </c>
      <c r="S54" s="36">
        <v>11462199</v>
      </c>
      <c r="T54" s="36">
        <v>516320</v>
      </c>
      <c r="U54" s="36">
        <v>10945879</v>
      </c>
      <c r="V54" s="38">
        <f t="shared" si="13"/>
        <v>11782.431646932186</v>
      </c>
      <c r="W54" s="37">
        <f t="shared" si="14"/>
        <v>4.2647336536661903E-2</v>
      </c>
    </row>
    <row r="55" spans="1:23" ht="10.5" customHeight="1" x14ac:dyDescent="0.2">
      <c r="A55" s="12" t="s">
        <v>44</v>
      </c>
      <c r="B55" s="93">
        <v>613</v>
      </c>
      <c r="C55" s="123">
        <v>50</v>
      </c>
      <c r="D55" s="123">
        <v>368217</v>
      </c>
      <c r="E55" s="123">
        <v>70</v>
      </c>
      <c r="F55" s="123">
        <v>281351</v>
      </c>
      <c r="G55" s="131">
        <v>90240425</v>
      </c>
      <c r="H55" s="62">
        <f t="shared" si="9"/>
        <v>683639.58333333337</v>
      </c>
      <c r="I55" s="36">
        <v>1693116</v>
      </c>
      <c r="J55" s="36">
        <v>1080351</v>
      </c>
      <c r="K55" s="36">
        <v>132</v>
      </c>
      <c r="L55" s="71">
        <f t="shared" si="10"/>
        <v>0.21533442088091354</v>
      </c>
      <c r="M55" s="51">
        <v>1584000</v>
      </c>
      <c r="N55" s="71">
        <v>8.7608569777377437E-2</v>
      </c>
      <c r="O55" s="62">
        <v>89269190</v>
      </c>
      <c r="P55" s="62">
        <v>50852454</v>
      </c>
      <c r="Q55" s="74">
        <f t="shared" si="11"/>
        <v>0.56965291160365628</v>
      </c>
      <c r="R55" s="76">
        <f t="shared" si="12"/>
        <v>0.98923725148679209</v>
      </c>
      <c r="S55" s="36">
        <v>2949447</v>
      </c>
      <c r="T55" s="36">
        <v>194304</v>
      </c>
      <c r="U55" s="36">
        <v>2755143</v>
      </c>
      <c r="V55" s="38">
        <f t="shared" si="13"/>
        <v>20872.295454545456</v>
      </c>
      <c r="W55" s="37">
        <f t="shared" si="14"/>
        <v>3.0531139453299338E-2</v>
      </c>
    </row>
    <row r="56" spans="1:23" ht="10.5" customHeight="1" x14ac:dyDescent="0.2">
      <c r="A56" s="8" t="s">
        <v>12</v>
      </c>
      <c r="B56" s="93">
        <v>494</v>
      </c>
      <c r="C56" s="123">
        <v>25</v>
      </c>
      <c r="D56" s="125">
        <v>583261</v>
      </c>
      <c r="E56" s="123">
        <v>34</v>
      </c>
      <c r="F56" s="125">
        <v>247600</v>
      </c>
      <c r="G56" s="131">
        <v>165972433</v>
      </c>
      <c r="H56" s="62">
        <f t="shared" si="9"/>
        <v>2676974.7258064514</v>
      </c>
      <c r="I56" s="36">
        <v>1499914</v>
      </c>
      <c r="J56" s="36">
        <v>931016</v>
      </c>
      <c r="K56" s="36">
        <v>62</v>
      </c>
      <c r="L56" s="71">
        <f t="shared" si="10"/>
        <v>0.12550607287449392</v>
      </c>
      <c r="M56" s="51">
        <v>744000</v>
      </c>
      <c r="N56" s="71">
        <v>6.9214017248821515E-3</v>
      </c>
      <c r="O56" s="62">
        <v>165797331</v>
      </c>
      <c r="P56" s="62">
        <v>55284630</v>
      </c>
      <c r="Q56" s="74">
        <f t="shared" si="11"/>
        <v>0.33344704445212087</v>
      </c>
      <c r="R56" s="76">
        <f t="shared" si="12"/>
        <v>0.99894499347370536</v>
      </c>
      <c r="S56" s="36">
        <v>3206513</v>
      </c>
      <c r="T56" s="36">
        <v>149153</v>
      </c>
      <c r="U56" s="36">
        <v>3057360</v>
      </c>
      <c r="V56" s="38">
        <f t="shared" si="13"/>
        <v>49312.258064516129</v>
      </c>
      <c r="W56" s="37">
        <f t="shared" si="14"/>
        <v>1.8420890413771304E-2</v>
      </c>
    </row>
    <row r="57" spans="1:23" ht="10.5" customHeight="1" thickBot="1" x14ac:dyDescent="0.25">
      <c r="A57" s="24" t="s">
        <v>1</v>
      </c>
      <c r="B57" s="94">
        <f>SUM(B38:B56)</f>
        <v>727943</v>
      </c>
      <c r="C57" s="30">
        <f t="shared" ref="C57:F57" si="15">SUM(C38:C56)</f>
        <v>149959</v>
      </c>
      <c r="D57" s="30">
        <f t="shared" si="15"/>
        <v>52729252.780000001</v>
      </c>
      <c r="E57" s="30">
        <f t="shared" si="15"/>
        <v>484758</v>
      </c>
      <c r="F57" s="30">
        <f t="shared" si="15"/>
        <v>133885916.24000001</v>
      </c>
      <c r="G57" s="132">
        <f>SUM(G38:G56)</f>
        <v>19391881326.360001</v>
      </c>
      <c r="H57" s="133">
        <f t="shared" si="9"/>
        <v>27859.416727762757</v>
      </c>
      <c r="I57" s="30">
        <f>SUM(I38:I56)</f>
        <v>35656263</v>
      </c>
      <c r="J57" s="30">
        <f t="shared" ref="J57:U57" si="16">SUM(J38:J56)</f>
        <v>344811981</v>
      </c>
      <c r="K57" s="30">
        <f t="shared" si="16"/>
        <v>696062</v>
      </c>
      <c r="L57" s="72">
        <f t="shared" si="10"/>
        <v>0.95620398849909949</v>
      </c>
      <c r="M57" s="30">
        <f>SUM(M38:M56)</f>
        <v>8352744000</v>
      </c>
      <c r="N57" s="72">
        <v>0.93405342895842702</v>
      </c>
      <c r="O57" s="130">
        <f t="shared" si="16"/>
        <v>10729981608.359999</v>
      </c>
      <c r="P57" s="130">
        <f t="shared" si="16"/>
        <v>10225417781</v>
      </c>
      <c r="Q57" s="79">
        <f t="shared" si="11"/>
        <v>0.95297626354113407</v>
      </c>
      <c r="R57" s="80">
        <f t="shared" si="12"/>
        <v>0.55332339486702575</v>
      </c>
      <c r="S57" s="30">
        <f t="shared" si="16"/>
        <v>627091771</v>
      </c>
      <c r="T57" s="30">
        <f t="shared" si="16"/>
        <v>79234333</v>
      </c>
      <c r="U57" s="30">
        <f t="shared" si="16"/>
        <v>547857438</v>
      </c>
      <c r="V57" s="64">
        <f t="shared" si="13"/>
        <v>787.08137780829873</v>
      </c>
      <c r="W57" s="34">
        <f t="shared" si="14"/>
        <v>2.82518972130507E-2</v>
      </c>
    </row>
    <row r="58" spans="1:23" ht="10.5" customHeight="1" x14ac:dyDescent="0.2">
      <c r="A58" s="137" t="s">
        <v>132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9"/>
      <c r="V58" s="127"/>
      <c r="W58" s="102"/>
    </row>
    <row r="59" spans="1:23" ht="10.5" customHeight="1" x14ac:dyDescent="0.2">
      <c r="A59" s="137" t="s">
        <v>133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9"/>
      <c r="V59" s="127"/>
      <c r="W59" s="102"/>
    </row>
    <row r="60" spans="1:23" ht="10.5" customHeight="1" x14ac:dyDescent="0.2">
      <c r="A60" s="140" t="s">
        <v>134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38"/>
      <c r="M60" s="138"/>
      <c r="N60" s="138"/>
      <c r="O60" s="138"/>
      <c r="P60" s="138"/>
      <c r="Q60" s="138"/>
      <c r="R60" s="138"/>
      <c r="S60" s="138"/>
      <c r="T60" s="138"/>
      <c r="U60" s="139"/>
      <c r="V60" s="127"/>
      <c r="W60" s="102"/>
    </row>
    <row r="61" spans="1:23" ht="10.5" customHeight="1" x14ac:dyDescent="0.2">
      <c r="A61" s="141" t="s">
        <v>135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2"/>
      <c r="Q61" s="142"/>
      <c r="R61" s="142"/>
      <c r="S61" s="142"/>
      <c r="T61" s="142"/>
      <c r="U61" s="142"/>
      <c r="V61" s="142"/>
      <c r="W61" s="143"/>
    </row>
    <row r="62" spans="1:23" ht="10.5" customHeight="1" x14ac:dyDescent="0.2">
      <c r="A62" s="141" t="s">
        <v>136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2"/>
      <c r="Q62" s="142"/>
      <c r="R62" s="142"/>
      <c r="S62" s="142"/>
      <c r="T62" s="142"/>
      <c r="U62" s="142"/>
      <c r="V62" s="142"/>
      <c r="W62" s="144"/>
    </row>
    <row r="63" spans="1:23" ht="10.5" customHeight="1" x14ac:dyDescent="0.2">
      <c r="A63" s="141" t="s">
        <v>137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2"/>
      <c r="Q63" s="142"/>
      <c r="R63" s="142"/>
      <c r="S63" s="142"/>
      <c r="T63" s="142"/>
      <c r="U63" s="142"/>
      <c r="V63" s="142"/>
      <c r="W63" s="144"/>
    </row>
    <row r="64" spans="1:23" ht="10.5" customHeight="1" x14ac:dyDescent="0.2">
      <c r="A64" s="141" t="s">
        <v>131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2"/>
      <c r="Q64" s="142"/>
      <c r="R64" s="142"/>
      <c r="S64" s="138"/>
      <c r="T64" s="138"/>
      <c r="U64" s="139"/>
      <c r="V64" s="127"/>
      <c r="W64" s="144"/>
    </row>
    <row r="65" spans="1:23" ht="10.5" customHeight="1" x14ac:dyDescent="0.2">
      <c r="A65" s="140" t="s">
        <v>130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2"/>
      <c r="Q65" s="142"/>
      <c r="R65" s="142"/>
      <c r="S65" s="142"/>
      <c r="T65" s="142"/>
      <c r="U65" s="142"/>
      <c r="V65" s="142"/>
      <c r="W65" s="144"/>
    </row>
    <row r="66" spans="1:23" ht="10.5" customHeight="1" x14ac:dyDescent="0.2">
      <c r="A66" s="140" t="s">
        <v>138</v>
      </c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2"/>
      <c r="Q66" s="142"/>
      <c r="R66" s="142"/>
      <c r="S66" s="142"/>
      <c r="T66" s="142"/>
      <c r="U66" s="142"/>
      <c r="V66" s="142"/>
      <c r="W66" s="144"/>
    </row>
    <row r="67" spans="1:23" ht="10.5" customHeight="1" x14ac:dyDescent="0.2">
      <c r="A67" s="141" t="s">
        <v>139</v>
      </c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2"/>
      <c r="Q67" s="142"/>
      <c r="R67" s="142"/>
      <c r="S67" s="142"/>
      <c r="T67" s="142"/>
      <c r="U67" s="142"/>
      <c r="V67" s="142"/>
      <c r="W67" s="144"/>
    </row>
    <row r="68" spans="1:23" ht="10.5" customHeight="1" x14ac:dyDescent="0.2">
      <c r="A68" s="141" t="s">
        <v>140</v>
      </c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2"/>
      <c r="Q68" s="142"/>
      <c r="R68" s="142"/>
      <c r="S68" s="142"/>
      <c r="T68" s="142"/>
      <c r="U68" s="142"/>
      <c r="V68" s="142"/>
      <c r="W68" s="144"/>
    </row>
    <row r="69" spans="1:23" ht="10.5" customHeight="1" x14ac:dyDescent="0.2">
      <c r="A69" s="137" t="s">
        <v>124</v>
      </c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2"/>
      <c r="S69" s="142"/>
      <c r="T69" s="142"/>
      <c r="U69" s="142"/>
      <c r="V69" s="142"/>
      <c r="W69" s="144"/>
    </row>
    <row r="70" spans="1:23" ht="10.5" customHeight="1" x14ac:dyDescent="0.2">
      <c r="A70" s="140" t="s">
        <v>125</v>
      </c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2"/>
      <c r="Q70" s="142"/>
      <c r="R70" s="142"/>
      <c r="S70" s="142"/>
      <c r="T70" s="142"/>
      <c r="U70" s="142"/>
      <c r="V70" s="142"/>
      <c r="W70" s="144"/>
    </row>
    <row r="71" spans="1:23" ht="10.5" customHeight="1" x14ac:dyDescent="0.2">
      <c r="A71" s="146" t="s">
        <v>141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3"/>
      <c r="S71" s="143"/>
      <c r="T71" s="128"/>
      <c r="U71" s="128"/>
      <c r="V71" s="144"/>
      <c r="W71" s="144"/>
    </row>
    <row r="72" spans="1:23" ht="10.5" customHeight="1" x14ac:dyDescent="0.2">
      <c r="A72" s="136" t="s">
        <v>142</v>
      </c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01"/>
      <c r="T72" s="128"/>
      <c r="U72" s="128"/>
      <c r="V72" s="103"/>
      <c r="W72" s="103"/>
    </row>
    <row r="73" spans="1:23" ht="10.5" customHeight="1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H36 H57 L36 L57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HH Std Ded</vt:lpstr>
      <vt:lpstr>' 2014 Calculation HH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2016-11-16T19:36:56Z</cp:lastPrinted>
  <dcterms:created xsi:type="dcterms:W3CDTF">2005-06-27T11:45:55Z</dcterms:created>
  <dcterms:modified xsi:type="dcterms:W3CDTF">2016-11-16T19:39:43Z</dcterms:modified>
</cp:coreProperties>
</file>