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170" yWindow="-15" windowWidth="12480" windowHeight="4095"/>
  </bookViews>
  <sheets>
    <sheet name="Co Tax Levies State Tax Shares" sheetId="1" r:id="rId1"/>
  </sheets>
  <definedNames>
    <definedName name="_xlnm.Print_Area" localSheetId="0">'Co Tax Levies State Tax Shares'!$A$1:$S$160</definedName>
  </definedNames>
  <calcPr calcId="125725" calcOnSave="0"/>
</workbook>
</file>

<file path=xl/calcChain.xml><?xml version="1.0" encoding="utf-8"?>
<calcChain xmlns="http://schemas.openxmlformats.org/spreadsheetml/2006/main">
  <c r="S143" i="1"/>
  <c r="R143"/>
  <c r="S148" s="1"/>
  <c r="Q143"/>
  <c r="P143"/>
  <c r="O143"/>
  <c r="N143"/>
  <c r="M143"/>
  <c r="L143"/>
  <c r="K143"/>
  <c r="J143"/>
  <c r="I143"/>
  <c r="G143"/>
  <c r="F143"/>
  <c r="E143"/>
  <c r="D143"/>
  <c r="C143"/>
  <c r="B143"/>
  <c r="S141" l="1"/>
  <c r="S140"/>
  <c r="S139"/>
  <c r="S138"/>
  <c r="S137"/>
  <c r="S135"/>
  <c r="S134"/>
  <c r="S133"/>
  <c r="S132"/>
  <c r="S131"/>
  <c r="S129"/>
  <c r="S128"/>
  <c r="S127"/>
  <c r="S126"/>
  <c r="S125"/>
  <c r="S123"/>
  <c r="S122"/>
  <c r="S121"/>
  <c r="S120"/>
  <c r="S119"/>
  <c r="S117"/>
  <c r="S116"/>
  <c r="S115"/>
  <c r="S114"/>
  <c r="S113"/>
  <c r="S111"/>
  <c r="S110"/>
  <c r="S109"/>
  <c r="S108"/>
  <c r="S107"/>
  <c r="S98"/>
  <c r="S97"/>
  <c r="S96"/>
  <c r="S95"/>
  <c r="S94"/>
  <c r="S92"/>
  <c r="S91"/>
  <c r="S90"/>
  <c r="S89"/>
  <c r="S88"/>
  <c r="S86"/>
  <c r="S85"/>
  <c r="S84"/>
  <c r="S83"/>
  <c r="S82"/>
  <c r="S80"/>
  <c r="S79"/>
  <c r="S78"/>
  <c r="S77"/>
  <c r="S76"/>
  <c r="S74"/>
  <c r="S73"/>
  <c r="S72"/>
  <c r="S71"/>
  <c r="S70"/>
  <c r="S68"/>
  <c r="S67"/>
  <c r="S66"/>
  <c r="S65"/>
  <c r="S64"/>
  <c r="S62"/>
  <c r="S61"/>
  <c r="S60"/>
  <c r="S59"/>
  <c r="S58"/>
  <c r="S49"/>
  <c r="S48"/>
  <c r="S47"/>
  <c r="S46"/>
  <c r="S45"/>
  <c r="S43"/>
  <c r="S42"/>
  <c r="S41"/>
  <c r="S40"/>
  <c r="S39"/>
  <c r="S37"/>
  <c r="S36"/>
  <c r="S35"/>
  <c r="S34"/>
  <c r="S33"/>
  <c r="S31"/>
  <c r="S30"/>
  <c r="S29"/>
  <c r="S28"/>
  <c r="S27"/>
  <c r="S25"/>
  <c r="S24"/>
  <c r="S23"/>
  <c r="S22"/>
  <c r="S21"/>
  <c r="S19"/>
  <c r="S18"/>
  <c r="S17"/>
  <c r="S16"/>
  <c r="S15"/>
  <c r="S13"/>
  <c r="S12"/>
  <c r="S11"/>
  <c r="S10"/>
  <c r="S9"/>
</calcChain>
</file>

<file path=xl/sharedStrings.xml><?xml version="1.0" encoding="utf-8"?>
<sst xmlns="http://schemas.openxmlformats.org/spreadsheetml/2006/main" count="373" uniqueCount="181">
  <si>
    <t xml:space="preserve">Excise </t>
  </si>
  <si>
    <t>Scrap</t>
  </si>
  <si>
    <t xml:space="preserve">White </t>
  </si>
  <si>
    <t>and</t>
  </si>
  <si>
    <t xml:space="preserve"> tire</t>
  </si>
  <si>
    <t xml:space="preserve"> goods</t>
  </si>
  <si>
    <t>property</t>
  </si>
  <si>
    <t>Occupancy</t>
  </si>
  <si>
    <t>disposal</t>
  </si>
  <si>
    <t>tax</t>
  </si>
  <si>
    <t xml:space="preserve">Total </t>
  </si>
  <si>
    <t>Counties</t>
  </si>
  <si>
    <t>[$]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</si>
  <si>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</si>
  <si>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</si>
  <si>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</si>
  <si>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</si>
  <si>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</si>
  <si>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</si>
  <si>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</si>
  <si>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</si>
  <si>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</si>
  <si>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</si>
  <si>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</si>
  <si>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a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</si>
  <si>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</si>
  <si>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</si>
  <si>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</si>
  <si>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</si>
  <si>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</si>
  <si>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</si>
  <si>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</si>
  <si>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</si>
  <si>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</si>
  <si>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</si>
  <si>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</si>
  <si>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</si>
  <si>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</si>
  <si>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</si>
  <si>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</si>
  <si>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</si>
  <si>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</si>
  <si>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</si>
  <si>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</si>
  <si>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</si>
  <si>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</si>
  <si>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</si>
  <si>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</si>
  <si>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</si>
  <si>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</si>
  <si>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</si>
  <si>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</si>
  <si>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</si>
  <si>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</si>
  <si>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</si>
  <si>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</si>
  <si>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</si>
  <si>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</si>
  <si>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</si>
  <si>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</si>
  <si>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</si>
  <si>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</si>
  <si>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</si>
  <si>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</si>
  <si>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</si>
  <si>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</si>
  <si>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</si>
  <si>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</si>
  <si>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</si>
  <si>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</si>
  <si>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</si>
  <si>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</si>
  <si>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</si>
  <si>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</si>
  <si>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</si>
  <si>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</si>
  <si>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</si>
  <si>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</si>
  <si>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</si>
  <si>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</si>
  <si>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</si>
  <si>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</si>
  <si>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</si>
  <si>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</si>
  <si>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</si>
  <si>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</si>
  <si>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</si>
  <si>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</si>
  <si>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</si>
  <si>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</si>
  <si>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</si>
  <si>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</si>
  <si>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</si>
  <si>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</si>
  <si>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</si>
  <si>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</si>
  <si>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</si>
  <si>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</si>
  <si>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</si>
  <si>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</si>
  <si>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</si>
  <si>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</si>
  <si>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</si>
  <si>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</si>
  <si>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</si>
  <si>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</si>
  <si>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</si>
  <si>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</si>
  <si>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</si>
  <si>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</si>
  <si>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</si>
  <si>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</si>
  <si>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</si>
  <si>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</si>
  <si>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 counties</t>
  </si>
  <si>
    <t>b</t>
  </si>
  <si>
    <t>c</t>
  </si>
  <si>
    <t>programming</t>
  </si>
  <si>
    <t>taxes</t>
  </si>
  <si>
    <t xml:space="preserve">     and telecommunications tax.  An eligible county must contain either no incorporated areas or one incorporated municipality consisting of less than 100 acres within the county with</t>
  </si>
  <si>
    <t>Solid</t>
  </si>
  <si>
    <t>waste</t>
  </si>
  <si>
    <t xml:space="preserve">Land </t>
  </si>
  <si>
    <t>Transfer</t>
  </si>
  <si>
    <t>Meals</t>
  </si>
  <si>
    <t>License</t>
  </si>
  <si>
    <t xml:space="preserve">taxes </t>
  </si>
  <si>
    <t>County-</t>
  </si>
  <si>
    <t>wide</t>
  </si>
  <si>
    <t xml:space="preserve">tax on </t>
  </si>
  <si>
    <t>convey-</t>
  </si>
  <si>
    <t>Beer</t>
  </si>
  <si>
    <t>wine</t>
  </si>
  <si>
    <t>excise</t>
  </si>
  <si>
    <t>1  HB 787 (SL 2005-433, s.10(a)) authorized counties meeting certain requirements to receive a share of the distributable proceeds of utility franchise tax, piped natural gas excise tax,</t>
  </si>
  <si>
    <t xml:space="preserve">    government</t>
  </si>
  <si>
    <t xml:space="preserve"> </t>
  </si>
  <si>
    <t xml:space="preserve">          local</t>
  </si>
  <si>
    <t xml:space="preserve">     sales taxes</t>
  </si>
  <si>
    <t xml:space="preserve">  County share:</t>
  </si>
  <si>
    <t xml:space="preserve">              Property, License, Land Transfer, Meals, Occupancy, Sales and Use</t>
  </si>
  <si>
    <t xml:space="preserve">                                                   Locally Levied Taxes:</t>
  </si>
  <si>
    <t xml:space="preserve">  Taxes collected during</t>
  </si>
  <si>
    <t>PNG excise</t>
  </si>
  <si>
    <t>electric</t>
  </si>
  <si>
    <t>franchise/</t>
  </si>
  <si>
    <t>Telecommu-</t>
  </si>
  <si>
    <t xml:space="preserve">nications tax </t>
  </si>
  <si>
    <t>distribution</t>
  </si>
  <si>
    <t>§ 105-164.44F</t>
  </si>
  <si>
    <t>Video</t>
  </si>
  <si>
    <t>§ 105-164.44I</t>
  </si>
  <si>
    <t>Utility</t>
  </si>
  <si>
    <t>taxes:</t>
  </si>
  <si>
    <t xml:space="preserve">                     County Shares of State Levied Taxes:</t>
  </si>
  <si>
    <t>ances*</t>
  </si>
  <si>
    <t xml:space="preserve">    </t>
  </si>
  <si>
    <t xml:space="preserve">                                                                                                                                                      TABLE  65.  COUNTY TAX LEVIES AND COUNTY SHARES OF STATE TAXES BY TYPE, FISCAL YEAR 2013-2014</t>
  </si>
  <si>
    <t xml:space="preserve">                        fiscal year 2012-2013:</t>
  </si>
  <si>
    <t xml:space="preserve">b  Excludes ($81.40) for Beach Nourishment in Dare County.  </t>
  </si>
  <si>
    <t xml:space="preserve">c  Excludes the following amounts for 1/2% Local Government Public Transportation Sales Tax: Durham County, $21,226,022.56; Orange County, $6,285,433.95; Mecklenburg County, $37,472,290.70.  </t>
  </si>
  <si>
    <t xml:space="preserve">           State aid:</t>
  </si>
  <si>
    <t>§105-521</t>
  </si>
  <si>
    <t>§105-523</t>
  </si>
  <si>
    <t xml:space="preserve">           Statutory</t>
  </si>
  <si>
    <t xml:space="preserve">                    sales and use tax</t>
  </si>
  <si>
    <t xml:space="preserve">       hold harmless</t>
  </si>
  <si>
    <t xml:space="preserve">        distributions:</t>
  </si>
  <si>
    <t>a  Includes $14,214,549.56 paid to the School Capital Fund Commission for Buncombe County in accordance to Chapter 534 of the 1983 Session Laws.</t>
  </si>
  <si>
    <t xml:space="preserve">     land area primarily located in another county.  During 2013-14, Camden County received a share of the distributable proceeds as a result of the legislation.</t>
  </si>
  <si>
    <t xml:space="preserve">           January 1, 2013, and the assessed valuation for classified registered motor vehicles for which tax notices were issued in accordance with § 105-330.5(a) during calendar year 2013, net of releases made by that date. </t>
  </si>
  <si>
    <t xml:space="preserve">           Detail may not add to totals due to rounding.</t>
  </si>
  <si>
    <t xml:space="preserve">          Information compiled from source data provided by the NCDOR Local Government Division and NCDST County Financial Information for fiscal year 2012-2013.</t>
  </si>
  <si>
    <t xml:space="preserve">Note:  County-wide property tax levies are computations derived by applying the county-wide tax rate to the total assessed valuation of all property locally taxable and do not include supplementary school district levies.  </t>
  </si>
  <si>
    <t xml:space="preserve">* Computations of county retained shares generated from July 2013 through June 2014 transactions are based on information reported on Form R-1, Conveyance Tax Return in combination with remittances of the State's </t>
  </si>
  <si>
    <r>
      <t xml:space="preserve">   Refer to </t>
    </r>
    <r>
      <rPr>
        <b/>
        <i/>
        <sz val="8"/>
        <rFont val="Times New Roman"/>
        <family val="1"/>
      </rPr>
      <t>Table 77</t>
    </r>
    <r>
      <rPr>
        <b/>
        <sz val="8"/>
        <rFont val="Times New Roman"/>
        <family val="1"/>
      </rPr>
      <t xml:space="preserve"> for information pertaining to net proceeds of the excise tax on conveyances attributed by county by fiscal year; refer to </t>
    </r>
    <r>
      <rPr>
        <b/>
        <i/>
        <sz val="8"/>
        <rFont val="Times New Roman"/>
        <family val="1"/>
      </rPr>
      <t>Table 51</t>
    </r>
    <r>
      <rPr>
        <b/>
        <sz val="8"/>
        <rFont val="Times New Roman"/>
        <family val="1"/>
      </rPr>
      <t xml:space="preserve"> for information pertaining to State allocations of the excise tax on </t>
    </r>
  </si>
  <si>
    <t xml:space="preserve">  conveyances by fiscal year.</t>
  </si>
  <si>
    <t xml:space="preserve">           County-wide property tax levies generally reflect the assessed valuation of taxable real property, taxable personal property other than registered motor vehicles, and public service company property as of</t>
  </si>
  <si>
    <t xml:space="preserve">   allocation of the excise tax on conveyances.  County governments collect the excise tax on conveyances and statutorily retain one-half of the proceeds plus two (2%) of the remaining State allocated proceeds to defray </t>
  </si>
  <si>
    <t xml:space="preserve">   administrative costs.</t>
  </si>
  <si>
    <t xml:space="preserve">                                                                                                                                                                                         TABLE  65. -Continued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</si>
</sst>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General_)"/>
  </numFmts>
  <fonts count="9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8"/>
      <color rgb="FFFF0000"/>
      <name val="Times New Roman"/>
      <family val="1"/>
    </font>
    <font>
      <b/>
      <sz val="10"/>
      <name val="MS Sans Serif"/>
      <family val="2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43" fontId="2" fillId="0" borderId="1" xfId="0" applyNumberFormat="1" applyFont="1" applyBorder="1" applyAlignment="1" applyProtection="1">
      <alignment horizontal="center"/>
    </xf>
    <xf numFmtId="43" fontId="2" fillId="0" borderId="0" xfId="0" applyNumberFormat="1" applyFont="1" applyBorder="1"/>
    <xf numFmtId="43" fontId="2" fillId="0" borderId="0" xfId="0" applyNumberFormat="1" applyFont="1"/>
    <xf numFmtId="43" fontId="2" fillId="2" borderId="2" xfId="0" applyNumberFormat="1" applyFont="1" applyFill="1" applyBorder="1"/>
    <xf numFmtId="43" fontId="2" fillId="2" borderId="0" xfId="0" applyNumberFormat="1" applyFont="1" applyFill="1" applyBorder="1" applyAlignment="1" applyProtection="1">
      <alignment horizontal="centerContinuous"/>
    </xf>
    <xf numFmtId="43" fontId="0" fillId="2" borderId="0" xfId="0" applyNumberFormat="1" applyFill="1"/>
    <xf numFmtId="43" fontId="2" fillId="2" borderId="3" xfId="0" applyNumberFormat="1" applyFont="1" applyFill="1" applyBorder="1"/>
    <xf numFmtId="43" fontId="2" fillId="2" borderId="4" xfId="0" applyNumberFormat="1" applyFont="1" applyFill="1" applyBorder="1" applyAlignment="1" applyProtection="1">
      <alignment horizontal="center"/>
    </xf>
    <xf numFmtId="43" fontId="2" fillId="0" borderId="5" xfId="0" applyNumberFormat="1" applyFont="1" applyBorder="1" applyAlignment="1" applyProtection="1">
      <alignment horizontal="left"/>
    </xf>
    <xf numFmtId="43" fontId="2" fillId="0" borderId="0" xfId="0" applyNumberFormat="1" applyFont="1" applyBorder="1" applyAlignment="1" applyProtection="1">
      <alignment horizontal="left"/>
    </xf>
    <xf numFmtId="43" fontId="2" fillId="0" borderId="0" xfId="0" applyNumberFormat="1" applyFont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left"/>
    </xf>
    <xf numFmtId="41" fontId="2" fillId="2" borderId="0" xfId="0" applyNumberFormat="1" applyFont="1" applyFill="1" applyBorder="1" applyAlignment="1">
      <alignment horizontal="centerContinuous"/>
    </xf>
    <xf numFmtId="41" fontId="2" fillId="2" borderId="6" xfId="0" applyNumberFormat="1" applyFont="1" applyFill="1" applyBorder="1" applyAlignment="1">
      <alignment horizontal="centerContinuous"/>
    </xf>
    <xf numFmtId="41" fontId="2" fillId="2" borderId="7" xfId="0" applyNumberFormat="1" applyFont="1" applyFill="1" applyBorder="1" applyAlignment="1">
      <alignment horizontal="center"/>
    </xf>
    <xf numFmtId="41" fontId="2" fillId="2" borderId="8" xfId="0" applyNumberFormat="1" applyFont="1" applyFill="1" applyBorder="1" applyAlignment="1">
      <alignment horizontal="center"/>
    </xf>
    <xf numFmtId="41" fontId="2" fillId="2" borderId="8" xfId="0" applyNumberFormat="1" applyFont="1" applyFill="1" applyBorder="1" applyAlignment="1" applyProtection="1">
      <alignment horizontal="center"/>
    </xf>
    <xf numFmtId="41" fontId="2" fillId="2" borderId="9" xfId="0" applyNumberFormat="1" applyFont="1" applyFill="1" applyBorder="1" applyAlignment="1" applyProtection="1">
      <alignment horizontal="center"/>
    </xf>
    <xf numFmtId="41" fontId="2" fillId="2" borderId="6" xfId="0" applyNumberFormat="1" applyFont="1" applyFill="1" applyBorder="1" applyAlignment="1" applyProtection="1">
      <alignment horizontal="center"/>
    </xf>
    <xf numFmtId="41" fontId="2" fillId="2" borderId="10" xfId="0" applyNumberFormat="1" applyFont="1" applyFill="1" applyBorder="1" applyAlignment="1" applyProtection="1">
      <alignment horizontal="center"/>
    </xf>
    <xf numFmtId="41" fontId="2" fillId="0" borderId="5" xfId="0" applyNumberFormat="1" applyFont="1" applyBorder="1" applyProtection="1"/>
    <xf numFmtId="41" fontId="2" fillId="0" borderId="0" xfId="0" applyNumberFormat="1" applyFont="1" applyBorder="1" applyAlignment="1" applyProtection="1">
      <alignment horizontal="right"/>
    </xf>
    <xf numFmtId="41" fontId="2" fillId="0" borderId="0" xfId="0" applyNumberFormat="1" applyFont="1"/>
    <xf numFmtId="41" fontId="2" fillId="0" borderId="0" xfId="0" applyNumberFormat="1" applyFont="1" applyBorder="1" applyProtection="1"/>
    <xf numFmtId="41" fontId="2" fillId="0" borderId="0" xfId="0" applyNumberFormat="1" applyFont="1" applyBorder="1"/>
    <xf numFmtId="41" fontId="2" fillId="0" borderId="1" xfId="0" applyNumberFormat="1" applyFont="1" applyBorder="1" applyAlignment="1" applyProtection="1">
      <alignment horizontal="center"/>
    </xf>
    <xf numFmtId="41" fontId="2" fillId="0" borderId="1" xfId="0" applyNumberFormat="1" applyFont="1" applyBorder="1" applyAlignment="1" applyProtection="1">
      <alignment horizontal="right"/>
    </xf>
    <xf numFmtId="41" fontId="4" fillId="0" borderId="0" xfId="0" applyNumberFormat="1" applyFont="1" applyBorder="1"/>
    <xf numFmtId="41" fontId="2" fillId="0" borderId="0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 applyProtection="1">
      <alignment horizontal="right"/>
    </xf>
    <xf numFmtId="3" fontId="2" fillId="0" borderId="0" xfId="0" applyNumberFormat="1" applyFont="1"/>
    <xf numFmtId="3" fontId="5" fillId="0" borderId="0" xfId="1" applyNumberFormat="1" applyFont="1" applyFill="1" applyBorder="1" applyAlignment="1" applyProtection="1"/>
    <xf numFmtId="3" fontId="2" fillId="0" borderId="0" xfId="0" applyNumberFormat="1" applyFont="1" applyAlignment="1">
      <alignment horizontal="centerContinuous"/>
    </xf>
    <xf numFmtId="41" fontId="2" fillId="0" borderId="0" xfId="0" applyNumberFormat="1" applyFont="1" applyAlignment="1">
      <alignment horizontal="centerContinuous"/>
    </xf>
    <xf numFmtId="3" fontId="5" fillId="0" borderId="0" xfId="1" applyNumberFormat="1" applyFont="1" applyFill="1" applyBorder="1" applyAlignment="1" applyProtection="1">
      <alignment horizontal="centerContinuous"/>
    </xf>
    <xf numFmtId="3" fontId="2" fillId="0" borderId="0" xfId="0" applyNumberFormat="1" applyFont="1" applyBorder="1" applyProtection="1"/>
    <xf numFmtId="3" fontId="2" fillId="0" borderId="0" xfId="0" applyNumberFormat="1" applyFont="1" applyBorder="1" applyAlignment="1" applyProtection="1">
      <alignment horizontal="right"/>
    </xf>
    <xf numFmtId="3" fontId="2" fillId="0" borderId="6" xfId="0" applyNumberFormat="1" applyFont="1" applyBorder="1"/>
    <xf numFmtId="41" fontId="2" fillId="0" borderId="2" xfId="0" applyNumberFormat="1" applyFont="1" applyFill="1" applyBorder="1" applyAlignment="1" applyProtection="1">
      <alignment horizontal="center"/>
    </xf>
    <xf numFmtId="41" fontId="2" fillId="0" borderId="10" xfId="0" applyNumberFormat="1" applyFont="1" applyFill="1" applyBorder="1" applyAlignment="1" applyProtection="1">
      <alignment horizontal="center"/>
    </xf>
    <xf numFmtId="3" fontId="5" fillId="0" borderId="6" xfId="1" applyNumberFormat="1" applyFont="1" applyFill="1" applyBorder="1" applyAlignment="1" applyProtection="1"/>
    <xf numFmtId="41" fontId="2" fillId="0" borderId="6" xfId="0" applyNumberFormat="1" applyFont="1" applyBorder="1" applyProtection="1"/>
    <xf numFmtId="3" fontId="2" fillId="0" borderId="0" xfId="0" applyNumberFormat="1" applyFont="1" applyBorder="1"/>
    <xf numFmtId="43" fontId="2" fillId="0" borderId="0" xfId="0" applyNumberFormat="1" applyFont="1" applyBorder="1" applyAlignment="1" applyProtection="1">
      <alignment horizontal="center"/>
    </xf>
    <xf numFmtId="41" fontId="2" fillId="0" borderId="0" xfId="0" applyNumberFormat="1" applyFont="1" applyBorder="1" applyAlignment="1" applyProtection="1">
      <alignment horizontal="center"/>
    </xf>
    <xf numFmtId="41" fontId="2" fillId="0" borderId="0" xfId="0" applyNumberFormat="1" applyFont="1" applyAlignment="1" applyProtection="1">
      <alignment horizontal="center"/>
    </xf>
    <xf numFmtId="43" fontId="2" fillId="0" borderId="6" xfId="0" applyNumberFormat="1" applyFont="1" applyBorder="1" applyAlignment="1" applyProtection="1">
      <alignment horizontal="left"/>
    </xf>
    <xf numFmtId="41" fontId="2" fillId="0" borderId="8" xfId="0" applyNumberFormat="1" applyFont="1" applyFill="1" applyBorder="1" applyAlignment="1">
      <alignment horizontal="center"/>
    </xf>
    <xf numFmtId="41" fontId="2" fillId="0" borderId="2" xfId="0" applyNumberFormat="1" applyFont="1" applyFill="1" applyBorder="1" applyAlignment="1">
      <alignment horizontal="center"/>
    </xf>
    <xf numFmtId="41" fontId="2" fillId="0" borderId="8" xfId="0" applyNumberFormat="1" applyFont="1" applyFill="1" applyBorder="1" applyAlignment="1" applyProtection="1">
      <alignment horizontal="center"/>
    </xf>
    <xf numFmtId="41" fontId="2" fillId="0" borderId="9" xfId="0" applyNumberFormat="1" applyFont="1" applyFill="1" applyBorder="1" applyAlignment="1" applyProtection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/>
    </xf>
    <xf numFmtId="41" fontId="2" fillId="0" borderId="5" xfId="0" applyNumberFormat="1" applyFont="1" applyBorder="1" applyAlignment="1" applyProtection="1">
      <alignment horizontal="center"/>
    </xf>
    <xf numFmtId="41" fontId="6" fillId="0" borderId="0" xfId="0" applyNumberFormat="1" applyFont="1"/>
    <xf numFmtId="41" fontId="6" fillId="2" borderId="3" xfId="0" applyNumberFormat="1" applyFont="1" applyFill="1" applyBorder="1" applyAlignment="1">
      <alignment horizontal="center"/>
    </xf>
    <xf numFmtId="41" fontId="6" fillId="2" borderId="3" xfId="0" applyNumberFormat="1" applyFont="1" applyFill="1" applyBorder="1" applyAlignment="1">
      <alignment horizontal="right"/>
    </xf>
    <xf numFmtId="41" fontId="6" fillId="2" borderId="7" xfId="0" applyNumberFormat="1" applyFont="1" applyFill="1" applyBorder="1" applyAlignment="1">
      <alignment horizontal="right"/>
    </xf>
    <xf numFmtId="41" fontId="6" fillId="2" borderId="2" xfId="0" applyNumberFormat="1" applyFont="1" applyFill="1" applyBorder="1" applyAlignment="1" applyProtection="1">
      <alignment horizontal="center"/>
    </xf>
    <xf numFmtId="41" fontId="6" fillId="2" borderId="4" xfId="0" applyNumberFormat="1" applyFont="1" applyFill="1" applyBorder="1" applyAlignment="1" applyProtection="1">
      <alignment horizontal="center"/>
    </xf>
    <xf numFmtId="41" fontId="2" fillId="0" borderId="5" xfId="0" applyNumberFormat="1" applyFont="1" applyBorder="1" applyAlignment="1" applyProtection="1">
      <alignment horizontal="right"/>
    </xf>
    <xf numFmtId="41" fontId="2" fillId="0" borderId="5" xfId="0" applyNumberFormat="1" applyFont="1" applyFill="1" applyBorder="1" applyAlignment="1">
      <alignment horizontal="center"/>
    </xf>
    <xf numFmtId="41" fontId="2" fillId="0" borderId="6" xfId="0" applyNumberFormat="1" applyFont="1" applyFill="1" applyBorder="1" applyAlignment="1">
      <alignment horizontal="center"/>
    </xf>
    <xf numFmtId="41" fontId="2" fillId="0" borderId="5" xfId="0" applyNumberFormat="1" applyFont="1" applyFill="1" applyBorder="1" applyAlignment="1">
      <alignment horizontal="left"/>
    </xf>
    <xf numFmtId="43" fontId="0" fillId="2" borderId="5" xfId="0" applyNumberFormat="1" applyFill="1" applyBorder="1"/>
    <xf numFmtId="41" fontId="2" fillId="2" borderId="12" xfId="0" applyNumberFormat="1" applyFont="1" applyFill="1" applyBorder="1" applyAlignment="1">
      <alignment horizontal="left"/>
    </xf>
    <xf numFmtId="41" fontId="2" fillId="0" borderId="6" xfId="0" applyNumberFormat="1" applyFont="1" applyFill="1" applyBorder="1" applyAlignment="1">
      <alignment horizontal="left"/>
    </xf>
    <xf numFmtId="43" fontId="0" fillId="2" borderId="6" xfId="0" applyNumberFormat="1" applyFill="1" applyBorder="1"/>
    <xf numFmtId="41" fontId="6" fillId="2" borderId="4" xfId="0" applyNumberFormat="1" applyFont="1" applyFill="1" applyBorder="1" applyAlignment="1">
      <alignment horizontal="center"/>
    </xf>
    <xf numFmtId="41" fontId="2" fillId="2" borderId="13" xfId="0" applyNumberFormat="1" applyFont="1" applyFill="1" applyBorder="1" applyAlignment="1">
      <alignment horizontal="centerContinuous"/>
    </xf>
    <xf numFmtId="41" fontId="2" fillId="2" borderId="13" xfId="0" applyNumberFormat="1" applyFont="1" applyFill="1" applyBorder="1" applyAlignment="1">
      <alignment horizontal="left"/>
    </xf>
    <xf numFmtId="43" fontId="0" fillId="2" borderId="13" xfId="0" applyNumberFormat="1" applyFill="1" applyBorder="1"/>
    <xf numFmtId="41" fontId="6" fillId="2" borderId="0" xfId="0" applyNumberFormat="1" applyFont="1" applyFill="1" applyBorder="1" applyAlignment="1" applyProtection="1">
      <alignment horizontal="center"/>
    </xf>
    <xf numFmtId="41" fontId="2" fillId="2" borderId="0" xfId="0" applyNumberFormat="1" applyFont="1" applyFill="1" applyBorder="1" applyAlignment="1" applyProtection="1"/>
    <xf numFmtId="41" fontId="2" fillId="2" borderId="0" xfId="0" applyNumberFormat="1" applyFont="1" applyFill="1" applyBorder="1" applyAlignment="1" applyProtection="1">
      <alignment horizontal="left"/>
    </xf>
    <xf numFmtId="41" fontId="2" fillId="2" borderId="7" xfId="0" applyNumberFormat="1" applyFont="1" applyFill="1" applyBorder="1" applyAlignment="1">
      <alignment horizontal="centerContinuous"/>
    </xf>
    <xf numFmtId="41" fontId="2" fillId="2" borderId="5" xfId="0" applyNumberFormat="1" applyFont="1" applyFill="1" applyBorder="1" applyAlignment="1">
      <alignment horizontal="centerContinuous"/>
    </xf>
    <xf numFmtId="43" fontId="2" fillId="3" borderId="7" xfId="0" applyNumberFormat="1" applyFont="1" applyFill="1" applyBorder="1" applyAlignment="1">
      <alignment horizontal="center"/>
    </xf>
    <xf numFmtId="43" fontId="0" fillId="3" borderId="0" xfId="0" applyNumberFormat="1" applyFill="1"/>
    <xf numFmtId="43" fontId="0" fillId="3" borderId="7" xfId="0" applyNumberFormat="1" applyFill="1" applyBorder="1"/>
    <xf numFmtId="43" fontId="2" fillId="3" borderId="8" xfId="0" applyNumberFormat="1" applyFont="1" applyFill="1" applyBorder="1" applyAlignment="1">
      <alignment horizontal="center"/>
    </xf>
    <xf numFmtId="41" fontId="2" fillId="3" borderId="8" xfId="0" applyNumberFormat="1" applyFont="1" applyFill="1" applyBorder="1" applyAlignment="1" applyProtection="1">
      <alignment horizontal="center"/>
    </xf>
    <xf numFmtId="43" fontId="0" fillId="2" borderId="14" xfId="0" applyNumberFormat="1" applyFill="1" applyBorder="1"/>
    <xf numFmtId="6" fontId="2" fillId="0" borderId="0" xfId="0" applyNumberFormat="1" applyFont="1" applyBorder="1" applyAlignment="1" applyProtection="1">
      <alignment horizontal="right"/>
    </xf>
    <xf numFmtId="41" fontId="2" fillId="2" borderId="0" xfId="0" applyNumberFormat="1" applyFont="1" applyFill="1" applyBorder="1" applyAlignment="1"/>
    <xf numFmtId="41" fontId="2" fillId="2" borderId="5" xfId="0" applyNumberFormat="1" applyFont="1" applyFill="1" applyBorder="1" applyAlignment="1"/>
    <xf numFmtId="41" fontId="2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Border="1" applyAlignment="1" applyProtection="1"/>
    <xf numFmtId="3" fontId="2" fillId="2" borderId="0" xfId="1" applyNumberFormat="1" applyFont="1" applyFill="1" applyBorder="1" applyAlignment="1"/>
    <xf numFmtId="41" fontId="2" fillId="0" borderId="1" xfId="0" applyNumberFormat="1" applyFont="1" applyBorder="1" applyAlignment="1" applyProtection="1"/>
    <xf numFmtId="41" fontId="2" fillId="0" borderId="0" xfId="0" applyNumberFormat="1" applyFont="1" applyBorder="1" applyAlignment="1"/>
    <xf numFmtId="41" fontId="2" fillId="0" borderId="0" xfId="0" applyNumberFormat="1" applyFont="1" applyBorder="1" applyAlignment="1" applyProtection="1"/>
    <xf numFmtId="41" fontId="2" fillId="0" borderId="5" xfId="0" applyNumberFormat="1" applyFont="1" applyBorder="1" applyAlignment="1" applyProtection="1"/>
    <xf numFmtId="41" fontId="2" fillId="3" borderId="12" xfId="0" applyNumberFormat="1" applyFont="1" applyFill="1" applyBorder="1" applyAlignment="1">
      <alignment horizontal="center"/>
    </xf>
    <xf numFmtId="41" fontId="2" fillId="3" borderId="8" xfId="0" applyNumberFormat="1" applyFont="1" applyFill="1" applyBorder="1" applyAlignment="1">
      <alignment horizontal="center"/>
    </xf>
    <xf numFmtId="41" fontId="2" fillId="3" borderId="9" xfId="0" applyNumberFormat="1" applyFont="1" applyFill="1" applyBorder="1" applyAlignment="1" applyProtection="1">
      <alignment horizontal="center"/>
    </xf>
    <xf numFmtId="3" fontId="2" fillId="3" borderId="0" xfId="0" applyNumberFormat="1" applyFont="1" applyFill="1" applyAlignment="1">
      <alignment horizontal="right"/>
    </xf>
    <xf numFmtId="41" fontId="3" fillId="3" borderId="0" xfId="0" applyNumberFormat="1" applyFont="1" applyFill="1" applyBorder="1" applyAlignment="1">
      <alignment horizontal="centerContinuous"/>
    </xf>
    <xf numFmtId="41" fontId="2" fillId="3" borderId="12" xfId="0" applyNumberFormat="1" applyFont="1" applyFill="1" applyBorder="1"/>
    <xf numFmtId="41" fontId="2" fillId="3" borderId="10" xfId="0" applyNumberFormat="1" applyFont="1" applyFill="1" applyBorder="1"/>
    <xf numFmtId="165" fontId="7" fillId="3" borderId="0" xfId="0" applyNumberFormat="1" applyFont="1" applyFill="1" applyBorder="1" applyProtection="1"/>
    <xf numFmtId="3" fontId="2" fillId="3" borderId="0" xfId="0" applyNumberFormat="1" applyFont="1" applyFill="1" applyBorder="1" applyAlignment="1">
      <alignment horizontal="right"/>
    </xf>
    <xf numFmtId="41" fontId="2" fillId="3" borderId="5" xfId="0" applyNumberFormat="1" applyFont="1" applyFill="1" applyBorder="1" applyAlignment="1" applyProtection="1">
      <alignment horizontal="center"/>
    </xf>
    <xf numFmtId="3" fontId="2" fillId="3" borderId="0" xfId="0" applyNumberFormat="1" applyFont="1" applyFill="1" applyBorder="1" applyProtection="1"/>
    <xf numFmtId="43" fontId="1" fillId="2" borderId="0" xfId="0" applyNumberFormat="1" applyFont="1" applyFill="1"/>
    <xf numFmtId="41" fontId="2" fillId="3" borderId="2" xfId="0" applyNumberFormat="1" applyFont="1" applyFill="1" applyBorder="1" applyAlignment="1">
      <alignment horizontal="center"/>
    </xf>
    <xf numFmtId="41" fontId="2" fillId="3" borderId="2" xfId="0" applyNumberFormat="1" applyFont="1" applyFill="1" applyBorder="1" applyAlignment="1" applyProtection="1">
      <alignment horizontal="center"/>
    </xf>
    <xf numFmtId="41" fontId="2" fillId="3" borderId="0" xfId="0" applyNumberFormat="1" applyFont="1" applyFill="1" applyAlignment="1">
      <alignment horizontal="right"/>
    </xf>
    <xf numFmtId="41" fontId="2" fillId="3" borderId="0" xfId="0" applyNumberFormat="1" applyFont="1" applyFill="1" applyBorder="1" applyAlignment="1">
      <alignment horizontal="centerContinuous"/>
    </xf>
    <xf numFmtId="41" fontId="2" fillId="3" borderId="5" xfId="0" applyNumberFormat="1" applyFont="1" applyFill="1" applyBorder="1" applyAlignment="1">
      <alignment horizontal="center"/>
    </xf>
    <xf numFmtId="41" fontId="2" fillId="3" borderId="6" xfId="0" applyNumberFormat="1" applyFont="1" applyFill="1" applyBorder="1" applyAlignment="1">
      <alignment horizontal="center"/>
    </xf>
    <xf numFmtId="41" fontId="2" fillId="3" borderId="5" xfId="0" applyNumberFormat="1" applyFont="1" applyFill="1" applyBorder="1" applyAlignment="1" applyProtection="1">
      <alignment horizontal="right"/>
    </xf>
    <xf numFmtId="41" fontId="2" fillId="3" borderId="1" xfId="0" applyNumberFormat="1" applyFont="1" applyFill="1" applyBorder="1" applyAlignment="1" applyProtection="1">
      <alignment horizontal="right"/>
    </xf>
    <xf numFmtId="41" fontId="2" fillId="3" borderId="0" xfId="0" applyNumberFormat="1" applyFont="1" applyFill="1" applyBorder="1" applyAlignment="1">
      <alignment horizontal="right"/>
    </xf>
    <xf numFmtId="41" fontId="2" fillId="3" borderId="0" xfId="0" applyNumberFormat="1" applyFont="1" applyFill="1" applyBorder="1" applyAlignment="1" applyProtection="1">
      <alignment horizontal="right"/>
    </xf>
    <xf numFmtId="3" fontId="6" fillId="3" borderId="0" xfId="0" applyNumberFormat="1" applyFont="1" applyFill="1" applyAlignment="1">
      <alignment horizontal="right"/>
    </xf>
    <xf numFmtId="41" fontId="6" fillId="3" borderId="0" xfId="0" applyNumberFormat="1" applyFont="1" applyFill="1" applyBorder="1" applyAlignment="1">
      <alignment horizontal="centerContinuous"/>
    </xf>
    <xf numFmtId="41" fontId="6" fillId="3" borderId="5" xfId="0" applyNumberFormat="1" applyFont="1" applyFill="1" applyBorder="1" applyAlignment="1">
      <alignment horizontal="center"/>
    </xf>
    <xf numFmtId="41" fontId="6" fillId="3" borderId="6" xfId="0" applyNumberFormat="1" applyFont="1" applyFill="1" applyBorder="1" applyAlignment="1">
      <alignment horizontal="center"/>
    </xf>
    <xf numFmtId="41" fontId="2" fillId="3" borderId="3" xfId="0" applyNumberFormat="1" applyFont="1" applyFill="1" applyBorder="1" applyAlignment="1" applyProtection="1">
      <alignment horizontal="center"/>
    </xf>
    <xf numFmtId="41" fontId="6" fillId="3" borderId="4" xfId="0" applyNumberFormat="1" applyFont="1" applyFill="1" applyBorder="1" applyAlignment="1">
      <alignment horizontal="center"/>
    </xf>
    <xf numFmtId="41" fontId="2" fillId="3" borderId="11" xfId="0" applyNumberFormat="1" applyFont="1" applyFill="1" applyBorder="1" applyAlignment="1"/>
    <xf numFmtId="41" fontId="2" fillId="3" borderId="5" xfId="0" applyNumberFormat="1" applyFont="1" applyFill="1" applyBorder="1" applyAlignment="1"/>
    <xf numFmtId="41" fontId="2" fillId="3" borderId="10" xfId="0" applyNumberFormat="1" applyFont="1" applyFill="1" applyBorder="1" applyAlignment="1">
      <alignment horizontal="left"/>
    </xf>
    <xf numFmtId="41" fontId="2" fillId="3" borderId="0" xfId="0" applyNumberFormat="1" applyFont="1" applyFill="1" applyBorder="1"/>
    <xf numFmtId="41" fontId="2" fillId="3" borderId="0" xfId="0" applyNumberFormat="1" applyFont="1" applyFill="1" applyBorder="1" applyProtection="1"/>
    <xf numFmtId="41" fontId="2" fillId="3" borderId="12" xfId="0" applyNumberFormat="1" applyFont="1" applyFill="1" applyBorder="1" applyAlignment="1" applyProtection="1">
      <alignment horizontal="center"/>
    </xf>
    <xf numFmtId="41" fontId="2" fillId="3" borderId="0" xfId="0" applyNumberFormat="1" applyFont="1" applyFill="1" applyBorder="1" applyAlignment="1">
      <alignment horizontal="center"/>
    </xf>
    <xf numFmtId="41" fontId="2" fillId="3" borderId="0" xfId="0" applyNumberFormat="1" applyFont="1" applyFill="1" applyBorder="1" applyAlignment="1" applyProtection="1">
      <alignment horizontal="center"/>
    </xf>
    <xf numFmtId="41" fontId="2" fillId="3" borderId="0" xfId="0" applyNumberFormat="1" applyFont="1" applyFill="1" applyBorder="1" applyAlignment="1" applyProtection="1"/>
    <xf numFmtId="41" fontId="2" fillId="3" borderId="7" xfId="0" applyNumberFormat="1" applyFont="1" applyFill="1" applyBorder="1" applyAlignment="1"/>
    <xf numFmtId="41" fontId="2" fillId="3" borderId="7" xfId="0" applyNumberFormat="1" applyFont="1" applyFill="1" applyBorder="1" applyAlignment="1" applyProtection="1">
      <alignment horizontal="center"/>
    </xf>
    <xf numFmtId="41" fontId="6" fillId="3" borderId="5" xfId="0" applyNumberFormat="1" applyFont="1" applyFill="1" applyBorder="1" applyAlignment="1" applyProtection="1">
      <alignment horizontal="right"/>
    </xf>
    <xf numFmtId="164" fontId="2" fillId="3" borderId="0" xfId="0" applyNumberFormat="1" applyFont="1" applyFill="1" applyBorder="1" applyAlignment="1" applyProtection="1">
      <alignment horizontal="left"/>
    </xf>
    <xf numFmtId="41" fontId="2" fillId="3" borderId="6" xfId="0" applyNumberFormat="1" applyFont="1" applyFill="1" applyBorder="1" applyAlignment="1">
      <alignment horizontal="right"/>
    </xf>
    <xf numFmtId="41" fontId="2" fillId="3" borderId="6" xfId="0" applyNumberFormat="1" applyFont="1" applyFill="1" applyBorder="1" applyAlignment="1">
      <alignment horizontal="centerContinuous"/>
    </xf>
    <xf numFmtId="41" fontId="2" fillId="3" borderId="12" xfId="0" applyNumberFormat="1" applyFont="1" applyFill="1" applyBorder="1" applyAlignment="1">
      <alignment horizontal="centerContinuous"/>
    </xf>
    <xf numFmtId="41" fontId="0" fillId="3" borderId="11" xfId="0" applyNumberFormat="1" applyFill="1" applyBorder="1"/>
    <xf numFmtId="41" fontId="2" fillId="3" borderId="11" xfId="0" applyNumberFormat="1" applyFont="1" applyFill="1" applyBorder="1" applyAlignment="1">
      <alignment horizontal="center"/>
    </xf>
    <xf numFmtId="41" fontId="2" fillId="3" borderId="11" xfId="0" applyNumberFormat="1" applyFont="1" applyFill="1" applyBorder="1" applyAlignment="1" applyProtection="1">
      <alignment horizontal="center"/>
    </xf>
    <xf numFmtId="41" fontId="2" fillId="3" borderId="10" xfId="0" applyNumberFormat="1" applyFont="1" applyFill="1" applyBorder="1" applyAlignment="1" applyProtection="1">
      <alignment horizontal="center"/>
    </xf>
    <xf numFmtId="41" fontId="2" fillId="3" borderId="0" xfId="0" applyNumberFormat="1" applyFont="1" applyFill="1"/>
    <xf numFmtId="3" fontId="2" fillId="3" borderId="0" xfId="0" applyNumberFormat="1" applyFont="1" applyFill="1"/>
    <xf numFmtId="41" fontId="2" fillId="3" borderId="5" xfId="0" applyNumberFormat="1" applyFont="1" applyFill="1" applyBorder="1"/>
    <xf numFmtId="41" fontId="2" fillId="3" borderId="1" xfId="0" applyNumberFormat="1" applyFont="1" applyFill="1" applyBorder="1"/>
    <xf numFmtId="41" fontId="6" fillId="3" borderId="0" xfId="0" applyNumberFormat="1" applyFont="1" applyFill="1"/>
    <xf numFmtId="3" fontId="2" fillId="3" borderId="0" xfId="0" applyNumberFormat="1" applyFont="1" applyFill="1" applyBorder="1"/>
    <xf numFmtId="43" fontId="2" fillId="3" borderId="3" xfId="0" applyNumberFormat="1" applyFont="1" applyFill="1" applyBorder="1"/>
    <xf numFmtId="43" fontId="2" fillId="3" borderId="2" xfId="0" applyNumberFormat="1" applyFont="1" applyFill="1" applyBorder="1"/>
    <xf numFmtId="41" fontId="2" fillId="3" borderId="5" xfId="0" applyNumberFormat="1" applyFont="1" applyFill="1" applyBorder="1" applyAlignment="1">
      <alignment horizontal="left"/>
    </xf>
    <xf numFmtId="43" fontId="0" fillId="3" borderId="5" xfId="0" applyNumberFormat="1" applyFill="1" applyBorder="1"/>
    <xf numFmtId="41" fontId="6" fillId="3" borderId="3" xfId="0" applyNumberFormat="1" applyFont="1" applyFill="1" applyBorder="1" applyAlignment="1">
      <alignment horizontal="center"/>
    </xf>
    <xf numFmtId="41" fontId="2" fillId="3" borderId="7" xfId="0" applyNumberFormat="1" applyFont="1" applyFill="1" applyBorder="1" applyAlignment="1">
      <alignment horizontal="centerContinuous"/>
    </xf>
    <xf numFmtId="43" fontId="0" fillId="3" borderId="14" xfId="0" applyNumberFormat="1" applyFill="1" applyBorder="1"/>
    <xf numFmtId="41" fontId="2" fillId="3" borderId="13" xfId="0" applyNumberFormat="1" applyFont="1" applyFill="1" applyBorder="1" applyAlignment="1">
      <alignment horizontal="left"/>
    </xf>
    <xf numFmtId="43" fontId="0" fillId="3" borderId="13" xfId="0" applyNumberFormat="1" applyFill="1" applyBorder="1"/>
    <xf numFmtId="41" fontId="2" fillId="3" borderId="13" xfId="0" applyNumberFormat="1" applyFont="1" applyFill="1" applyBorder="1" applyAlignment="1">
      <alignment horizontal="centerContinuous"/>
    </xf>
    <xf numFmtId="41" fontId="2" fillId="3" borderId="5" xfId="0" applyNumberFormat="1" applyFont="1" applyFill="1" applyBorder="1" applyAlignment="1">
      <alignment horizontal="centerContinuous"/>
    </xf>
    <xf numFmtId="41" fontId="2" fillId="3" borderId="6" xfId="0" applyNumberFormat="1" applyFont="1" applyFill="1" applyBorder="1" applyAlignment="1">
      <alignment horizontal="left"/>
    </xf>
    <xf numFmtId="43" fontId="0" fillId="3" borderId="6" xfId="0" applyNumberFormat="1" applyFill="1" applyBorder="1"/>
    <xf numFmtId="41" fontId="2" fillId="3" borderId="7" xfId="0" applyNumberFormat="1" applyFont="1" applyFill="1" applyBorder="1" applyAlignment="1">
      <alignment horizontal="center"/>
    </xf>
    <xf numFmtId="41" fontId="6" fillId="3" borderId="3" xfId="0" applyNumberFormat="1" applyFont="1" applyFill="1" applyBorder="1" applyAlignment="1">
      <alignment horizontal="right"/>
    </xf>
    <xf numFmtId="41" fontId="6" fillId="3" borderId="7" xfId="0" applyNumberFormat="1" applyFont="1" applyFill="1" applyBorder="1" applyAlignment="1">
      <alignment horizontal="right"/>
    </xf>
    <xf numFmtId="41" fontId="2" fillId="3" borderId="12" xfId="0" applyNumberFormat="1" applyFont="1" applyFill="1" applyBorder="1" applyAlignment="1">
      <alignment horizontal="left"/>
    </xf>
    <xf numFmtId="41" fontId="2" fillId="3" borderId="0" xfId="0" applyNumberFormat="1" applyFont="1" applyFill="1" applyBorder="1" applyAlignment="1" applyProtection="1">
      <alignment horizontal="left"/>
    </xf>
    <xf numFmtId="41" fontId="6" fillId="3" borderId="2" xfId="0" applyNumberFormat="1" applyFont="1" applyFill="1" applyBorder="1" applyAlignment="1" applyProtection="1">
      <alignment horizontal="center"/>
    </xf>
    <xf numFmtId="41" fontId="2" fillId="3" borderId="6" xfId="0" applyNumberFormat="1" applyFont="1" applyFill="1" applyBorder="1" applyAlignment="1" applyProtection="1">
      <alignment horizontal="center"/>
    </xf>
    <xf numFmtId="41" fontId="6" fillId="3" borderId="4" xfId="0" applyNumberFormat="1" applyFont="1" applyFill="1" applyBorder="1" applyAlignment="1" applyProtection="1">
      <alignment horizontal="center"/>
    </xf>
    <xf numFmtId="44" fontId="2" fillId="0" borderId="0" xfId="0" applyNumberFormat="1" applyFont="1"/>
    <xf numFmtId="41" fontId="2" fillId="3" borderId="0" xfId="0" applyNumberFormat="1" applyFont="1" applyFill="1" applyAlignment="1" applyProtection="1">
      <alignment horizontal="right"/>
    </xf>
    <xf numFmtId="41" fontId="2" fillId="3" borderId="0" xfId="0" applyNumberFormat="1" applyFont="1" applyFill="1" applyAlignment="1"/>
    <xf numFmtId="37" fontId="2" fillId="3" borderId="0" xfId="0" applyNumberFormat="1" applyFont="1" applyFill="1" applyBorder="1" applyAlignment="1" applyProtection="1"/>
    <xf numFmtId="0" fontId="2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56"/>
  <sheetViews>
    <sheetView showGridLines="0" tabSelected="1" zoomScaleNormal="100" workbookViewId="0"/>
  </sheetViews>
  <sheetFormatPr defaultColWidth="23.5703125" defaultRowHeight="10.5"/>
  <cols>
    <col min="1" max="1" width="10.7109375" style="3" customWidth="1"/>
    <col min="2" max="2" width="10.5703125" style="23" customWidth="1"/>
    <col min="3" max="3" width="8.42578125" style="30" customWidth="1"/>
    <col min="4" max="4" width="7.7109375" style="30" customWidth="1"/>
    <col min="5" max="5" width="8.42578125" style="30" customWidth="1"/>
    <col min="6" max="6" width="9.42578125" style="30" customWidth="1"/>
    <col min="7" max="7" width="10.5703125" style="23" customWidth="1"/>
    <col min="8" max="8" width="1.85546875" style="23" customWidth="1"/>
    <col min="9" max="9" width="8.42578125" style="30" customWidth="1"/>
    <col min="10" max="10" width="7.7109375" style="30" customWidth="1"/>
    <col min="11" max="11" width="8.42578125" style="90" customWidth="1"/>
    <col min="12" max="12" width="8.42578125" style="30" customWidth="1"/>
    <col min="13" max="14" width="7.5703125" style="30" customWidth="1"/>
    <col min="15" max="15" width="8.42578125" style="23" customWidth="1"/>
    <col min="16" max="16" width="9" style="23" customWidth="1"/>
    <col min="17" max="18" width="10.5703125" style="23" customWidth="1"/>
    <col min="19" max="19" width="10.5703125" style="146" customWidth="1"/>
    <col min="20" max="20" width="13.28515625" style="3" customWidth="1"/>
    <col min="21" max="21" width="19" style="3" customWidth="1"/>
    <col min="22" max="25" width="17.85546875" style="3" customWidth="1"/>
    <col min="26" max="102" width="23.5703125" style="3"/>
    <col min="103" max="103" width="29.28515625" style="3" customWidth="1"/>
    <col min="104" max="16384" width="23.5703125" style="3"/>
  </cols>
  <sheetData>
    <row r="1" spans="1:19" s="6" customFormat="1" ht="12.75" customHeight="1">
      <c r="A1" s="109" t="s">
        <v>156</v>
      </c>
      <c r="C1" s="5" t="s">
        <v>157</v>
      </c>
      <c r="D1" s="13"/>
      <c r="E1" s="13"/>
      <c r="F1" s="13"/>
      <c r="G1" s="13"/>
      <c r="H1" s="14"/>
      <c r="I1" s="13"/>
      <c r="J1" s="13"/>
      <c r="K1" s="88"/>
      <c r="L1" s="13"/>
      <c r="M1" s="13"/>
      <c r="N1" s="13"/>
      <c r="O1" s="13"/>
      <c r="P1" s="13"/>
      <c r="Q1" s="13"/>
      <c r="R1" s="13"/>
      <c r="S1" s="140"/>
    </row>
    <row r="2" spans="1:19" s="6" customFormat="1" ht="12.75" customHeight="1">
      <c r="A2" s="152"/>
      <c r="B2" s="103" t="s">
        <v>141</v>
      </c>
      <c r="C2" s="154"/>
      <c r="D2" s="114"/>
      <c r="E2" s="114"/>
      <c r="F2" s="122"/>
      <c r="G2" s="155"/>
      <c r="H2" s="156"/>
      <c r="I2" s="157"/>
      <c r="J2" s="127" t="s">
        <v>161</v>
      </c>
      <c r="K2" s="127"/>
      <c r="L2" s="158"/>
      <c r="M2" s="159" t="s">
        <v>154</v>
      </c>
      <c r="N2" s="160"/>
      <c r="O2" s="161"/>
      <c r="P2" s="161"/>
      <c r="Q2" s="161"/>
      <c r="R2" s="162"/>
      <c r="S2" s="141"/>
    </row>
    <row r="3" spans="1:19" s="6" customFormat="1" ht="12.75" customHeight="1">
      <c r="A3" s="153"/>
      <c r="B3" s="104" t="s">
        <v>140</v>
      </c>
      <c r="C3" s="163"/>
      <c r="D3" s="115"/>
      <c r="E3" s="115"/>
      <c r="F3" s="123"/>
      <c r="G3" s="164"/>
      <c r="H3" s="125"/>
      <c r="I3" s="99"/>
      <c r="J3" s="135" t="s">
        <v>164</v>
      </c>
      <c r="K3" s="131"/>
      <c r="L3" s="165"/>
      <c r="M3" s="166"/>
      <c r="N3" s="167"/>
      <c r="O3" s="85" t="s">
        <v>131</v>
      </c>
      <c r="P3" s="81" t="s">
        <v>152</v>
      </c>
      <c r="Q3" s="82"/>
      <c r="R3" s="83"/>
      <c r="S3" s="142"/>
    </row>
    <row r="4" spans="1:19" s="6" customFormat="1" ht="10.5" customHeight="1">
      <c r="A4" s="4"/>
      <c r="B4" s="98" t="s">
        <v>127</v>
      </c>
      <c r="C4" s="126" t="s">
        <v>136</v>
      </c>
      <c r="D4" s="127" t="s">
        <v>142</v>
      </c>
      <c r="E4" s="114"/>
      <c r="F4" s="124"/>
      <c r="G4" s="168" t="s">
        <v>139</v>
      </c>
      <c r="H4" s="156"/>
      <c r="I4" s="99" t="s">
        <v>0</v>
      </c>
      <c r="J4" s="132" t="s">
        <v>165</v>
      </c>
      <c r="K4" s="133"/>
      <c r="L4" s="99" t="s">
        <v>1</v>
      </c>
      <c r="M4" s="99" t="s">
        <v>2</v>
      </c>
      <c r="N4" s="99" t="s">
        <v>120</v>
      </c>
      <c r="O4" s="85" t="s">
        <v>3</v>
      </c>
      <c r="P4" s="84" t="s">
        <v>153</v>
      </c>
      <c r="Q4" s="85" t="s">
        <v>146</v>
      </c>
      <c r="R4" s="85" t="s">
        <v>150</v>
      </c>
      <c r="S4" s="143"/>
    </row>
    <row r="5" spans="1:19" s="6" customFormat="1" ht="10.5" customHeight="1">
      <c r="A5" s="4"/>
      <c r="B5" s="99" t="s">
        <v>128</v>
      </c>
      <c r="C5" s="128" t="s">
        <v>158</v>
      </c>
      <c r="D5" s="115"/>
      <c r="E5" s="115"/>
      <c r="F5" s="125"/>
      <c r="G5" s="169" t="s">
        <v>137</v>
      </c>
      <c r="H5" s="170"/>
      <c r="I5" s="85" t="s">
        <v>129</v>
      </c>
      <c r="J5" s="134" t="s">
        <v>166</v>
      </c>
      <c r="K5" s="133"/>
      <c r="L5" s="85" t="s">
        <v>4</v>
      </c>
      <c r="M5" s="85" t="s">
        <v>5</v>
      </c>
      <c r="N5" s="85" t="s">
        <v>121</v>
      </c>
      <c r="O5" s="85" t="s">
        <v>132</v>
      </c>
      <c r="P5" s="84" t="s">
        <v>144</v>
      </c>
      <c r="Q5" s="85" t="s">
        <v>147</v>
      </c>
      <c r="R5" s="85" t="s">
        <v>117</v>
      </c>
      <c r="S5" s="143"/>
    </row>
    <row r="6" spans="1:19" s="6" customFormat="1" ht="10.5" customHeight="1">
      <c r="A6" s="4"/>
      <c r="B6" s="85" t="s">
        <v>6</v>
      </c>
      <c r="C6" s="99" t="s">
        <v>125</v>
      </c>
      <c r="D6" s="110" t="s">
        <v>122</v>
      </c>
      <c r="E6" s="110" t="s">
        <v>124</v>
      </c>
      <c r="F6" s="111" t="s">
        <v>7</v>
      </c>
      <c r="G6" s="169" t="s">
        <v>135</v>
      </c>
      <c r="H6" s="170"/>
      <c r="I6" s="85" t="s">
        <v>130</v>
      </c>
      <c r="J6" s="134" t="s">
        <v>167</v>
      </c>
      <c r="K6" s="134"/>
      <c r="L6" s="85" t="s">
        <v>8</v>
      </c>
      <c r="M6" s="85" t="s">
        <v>8</v>
      </c>
      <c r="N6" s="85" t="s">
        <v>8</v>
      </c>
      <c r="O6" s="85" t="s">
        <v>133</v>
      </c>
      <c r="P6" s="84" t="s">
        <v>145</v>
      </c>
      <c r="Q6" s="85" t="s">
        <v>148</v>
      </c>
      <c r="R6" s="85" t="s">
        <v>148</v>
      </c>
      <c r="S6" s="144"/>
    </row>
    <row r="7" spans="1:19" s="6" customFormat="1" ht="10.5" customHeight="1">
      <c r="B7" s="85" t="s">
        <v>9</v>
      </c>
      <c r="C7" s="110" t="s">
        <v>118</v>
      </c>
      <c r="D7" s="111" t="s">
        <v>123</v>
      </c>
      <c r="E7" s="111" t="s">
        <v>118</v>
      </c>
      <c r="F7" s="111" t="s">
        <v>126</v>
      </c>
      <c r="G7" s="134" t="s">
        <v>138</v>
      </c>
      <c r="H7" s="170"/>
      <c r="I7" s="85" t="s">
        <v>155</v>
      </c>
      <c r="J7" s="131" t="s">
        <v>162</v>
      </c>
      <c r="K7" s="136" t="s">
        <v>163</v>
      </c>
      <c r="L7" s="85" t="s">
        <v>9</v>
      </c>
      <c r="M7" s="85" t="s">
        <v>9</v>
      </c>
      <c r="N7" s="85" t="s">
        <v>9</v>
      </c>
      <c r="O7" s="85" t="s">
        <v>118</v>
      </c>
      <c r="P7" s="84" t="s">
        <v>143</v>
      </c>
      <c r="Q7" s="85" t="s">
        <v>149</v>
      </c>
      <c r="R7" s="85" t="s">
        <v>151</v>
      </c>
      <c r="S7" s="143" t="s">
        <v>10</v>
      </c>
    </row>
    <row r="8" spans="1:19" s="6" customFormat="1" ht="10.5" customHeight="1">
      <c r="A8" s="8" t="s">
        <v>11</v>
      </c>
      <c r="B8" s="100" t="s">
        <v>12</v>
      </c>
      <c r="C8" s="100" t="s">
        <v>12</v>
      </c>
      <c r="D8" s="100" t="s">
        <v>12</v>
      </c>
      <c r="E8" s="100" t="s">
        <v>12</v>
      </c>
      <c r="F8" s="100" t="s">
        <v>12</v>
      </c>
      <c r="G8" s="171" t="s">
        <v>12</v>
      </c>
      <c r="H8" s="172"/>
      <c r="I8" s="100" t="s">
        <v>12</v>
      </c>
      <c r="J8" s="145" t="s">
        <v>12</v>
      </c>
      <c r="K8" s="145" t="s">
        <v>12</v>
      </c>
      <c r="L8" s="100" t="s">
        <v>12</v>
      </c>
      <c r="M8" s="100" t="s">
        <v>12</v>
      </c>
      <c r="N8" s="100" t="s">
        <v>12</v>
      </c>
      <c r="O8" s="100" t="s">
        <v>12</v>
      </c>
      <c r="P8" s="100" t="s">
        <v>12</v>
      </c>
      <c r="Q8" s="145" t="s">
        <v>12</v>
      </c>
      <c r="R8" s="145" t="s">
        <v>12</v>
      </c>
      <c r="S8" s="145" t="s">
        <v>12</v>
      </c>
    </row>
    <row r="9" spans="1:19" ht="10.5" customHeight="1">
      <c r="A9" s="9" t="s">
        <v>13</v>
      </c>
      <c r="B9" s="101">
        <v>67349926</v>
      </c>
      <c r="C9" s="101">
        <v>69692.94</v>
      </c>
      <c r="D9" s="112">
        <v>0</v>
      </c>
      <c r="E9" s="112">
        <v>0</v>
      </c>
      <c r="F9" s="101">
        <v>585145.61</v>
      </c>
      <c r="G9" s="53">
        <v>21408031.920000006</v>
      </c>
      <c r="H9" s="21"/>
      <c r="I9" s="53">
        <v>464944</v>
      </c>
      <c r="J9" s="90">
        <v>0</v>
      </c>
      <c r="K9" s="90">
        <v>0</v>
      </c>
      <c r="L9" s="53">
        <v>188085.2</v>
      </c>
      <c r="M9" s="53">
        <v>47477.7</v>
      </c>
      <c r="N9" s="53">
        <v>39605.800000000003</v>
      </c>
      <c r="O9" s="53">
        <v>253863.48</v>
      </c>
      <c r="P9" s="30">
        <v>0</v>
      </c>
      <c r="Q9" s="30">
        <v>0</v>
      </c>
      <c r="R9" s="53">
        <v>178356.44</v>
      </c>
      <c r="S9" s="101">
        <f>SUM(B9:R9)</f>
        <v>90585129.090000004</v>
      </c>
    </row>
    <row r="10" spans="1:19" ht="10.5" customHeight="1">
      <c r="A10" s="10" t="s">
        <v>14</v>
      </c>
      <c r="B10" s="101">
        <v>15671643</v>
      </c>
      <c r="C10" s="101">
        <v>12420</v>
      </c>
      <c r="D10" s="112">
        <v>0</v>
      </c>
      <c r="E10" s="112">
        <v>0</v>
      </c>
      <c r="F10" s="112">
        <v>0</v>
      </c>
      <c r="G10" s="53">
        <v>5134933.8</v>
      </c>
      <c r="H10" s="24"/>
      <c r="I10" s="53">
        <v>66063</v>
      </c>
      <c r="J10" s="112">
        <v>0</v>
      </c>
      <c r="K10" s="91">
        <v>859146.74</v>
      </c>
      <c r="L10" s="53">
        <v>46014.25</v>
      </c>
      <c r="M10" s="53">
        <v>2583.1</v>
      </c>
      <c r="N10" s="53">
        <v>23998.79</v>
      </c>
      <c r="O10" s="30">
        <v>0</v>
      </c>
      <c r="P10" s="30">
        <v>0</v>
      </c>
      <c r="Q10" s="30">
        <v>0</v>
      </c>
      <c r="R10" s="53">
        <v>179432.83000000002</v>
      </c>
      <c r="S10" s="101">
        <f>SUM(B10:R10)</f>
        <v>21996235.509999998</v>
      </c>
    </row>
    <row r="11" spans="1:19" ht="10.5" customHeight="1">
      <c r="A11" s="10" t="s">
        <v>15</v>
      </c>
      <c r="B11" s="101">
        <v>8425650</v>
      </c>
      <c r="C11" s="101">
        <v>4335</v>
      </c>
      <c r="D11" s="112">
        <v>0</v>
      </c>
      <c r="E11" s="112">
        <v>0</v>
      </c>
      <c r="F11" s="101">
        <v>53209.66</v>
      </c>
      <c r="G11" s="53">
        <v>1505261.63</v>
      </c>
      <c r="H11" s="24"/>
      <c r="I11" s="53">
        <v>53455</v>
      </c>
      <c r="J11" s="112">
        <v>0</v>
      </c>
      <c r="K11" s="91">
        <v>305998.5</v>
      </c>
      <c r="L11" s="53">
        <v>13579.470000000001</v>
      </c>
      <c r="M11" s="53">
        <v>3427.38</v>
      </c>
      <c r="N11" s="53">
        <v>6312.9099999999989</v>
      </c>
      <c r="O11" s="53">
        <v>40393.31</v>
      </c>
      <c r="P11" s="30">
        <v>0</v>
      </c>
      <c r="Q11" s="30">
        <v>0</v>
      </c>
      <c r="R11" s="53">
        <v>45958.33</v>
      </c>
      <c r="S11" s="101">
        <f>SUM(B11:R11)</f>
        <v>10457581.190000001</v>
      </c>
    </row>
    <row r="12" spans="1:19" ht="10.5" customHeight="1">
      <c r="A12" s="10" t="s">
        <v>16</v>
      </c>
      <c r="B12" s="101">
        <v>13305139</v>
      </c>
      <c r="C12" s="101">
        <v>5055</v>
      </c>
      <c r="D12" s="112">
        <v>0</v>
      </c>
      <c r="E12" s="112">
        <v>0</v>
      </c>
      <c r="F12" s="101">
        <v>34125.96</v>
      </c>
      <c r="G12" s="53">
        <v>2271393.0499999998</v>
      </c>
      <c r="H12" s="24"/>
      <c r="I12" s="53">
        <v>48976</v>
      </c>
      <c r="J12" s="53">
        <v>140876.35999999999</v>
      </c>
      <c r="K12" s="90">
        <v>0</v>
      </c>
      <c r="L12" s="53">
        <v>32514.75</v>
      </c>
      <c r="M12" s="90">
        <v>0</v>
      </c>
      <c r="N12" s="53">
        <v>10406.57</v>
      </c>
      <c r="O12" s="30">
        <v>0</v>
      </c>
      <c r="P12" s="30">
        <v>0</v>
      </c>
      <c r="Q12" s="30">
        <v>0</v>
      </c>
      <c r="R12" s="53">
        <v>25121.08</v>
      </c>
      <c r="S12" s="101">
        <f>SUM(B12:R12)</f>
        <v>15873607.770000001</v>
      </c>
    </row>
    <row r="13" spans="1:19" ht="10.5" customHeight="1">
      <c r="A13" s="10" t="s">
        <v>17</v>
      </c>
      <c r="B13" s="101">
        <v>16532605</v>
      </c>
      <c r="C13" s="101">
        <v>7340</v>
      </c>
      <c r="D13" s="112">
        <v>0</v>
      </c>
      <c r="E13" s="112">
        <v>0</v>
      </c>
      <c r="F13" s="101">
        <v>161334</v>
      </c>
      <c r="G13" s="53">
        <v>4455750.3800000008</v>
      </c>
      <c r="H13" s="24"/>
      <c r="I13" s="53">
        <v>113675</v>
      </c>
      <c r="J13" s="112">
        <v>0</v>
      </c>
      <c r="K13" s="90">
        <v>0</v>
      </c>
      <c r="L13" s="53">
        <v>33646.69</v>
      </c>
      <c r="M13" s="53">
        <v>8492.25</v>
      </c>
      <c r="N13" s="53">
        <v>16499.990000000002</v>
      </c>
      <c r="O13" s="30">
        <v>0</v>
      </c>
      <c r="P13" s="30">
        <v>0</v>
      </c>
      <c r="Q13" s="30">
        <v>0</v>
      </c>
      <c r="R13" s="53">
        <v>90133.950000000012</v>
      </c>
      <c r="S13" s="101">
        <f>SUM(B13:R13)</f>
        <v>21419477.260000002</v>
      </c>
    </row>
    <row r="14" spans="1:19" ht="10.5" customHeight="1">
      <c r="A14" s="10"/>
      <c r="B14" s="101"/>
      <c r="C14" s="101"/>
      <c r="D14" s="101"/>
      <c r="E14" s="101"/>
      <c r="F14" s="101"/>
      <c r="G14" s="53"/>
      <c r="H14" s="24"/>
      <c r="I14" s="53"/>
      <c r="J14" s="53"/>
      <c r="K14" s="91"/>
      <c r="L14" s="53"/>
      <c r="M14" s="53"/>
      <c r="N14" s="53"/>
      <c r="O14" s="53"/>
      <c r="P14" s="53"/>
      <c r="Q14" s="53"/>
      <c r="R14" s="53"/>
      <c r="S14" s="101"/>
    </row>
    <row r="15" spans="1:19" ht="10.5" customHeight="1">
      <c r="A15" s="10" t="s">
        <v>18</v>
      </c>
      <c r="B15" s="101">
        <v>18570927</v>
      </c>
      <c r="C15" s="101">
        <v>8460</v>
      </c>
      <c r="D15" s="112">
        <v>0</v>
      </c>
      <c r="E15" s="112">
        <v>0</v>
      </c>
      <c r="F15" s="112">
        <v>0</v>
      </c>
      <c r="G15" s="53">
        <v>3843021.82</v>
      </c>
      <c r="H15" s="24"/>
      <c r="I15" s="53">
        <v>143596</v>
      </c>
      <c r="J15" s="112">
        <v>0</v>
      </c>
      <c r="K15" s="91">
        <v>383064.18</v>
      </c>
      <c r="L15" s="53">
        <v>21903.13</v>
      </c>
      <c r="M15" s="30">
        <v>0</v>
      </c>
      <c r="N15" s="53">
        <v>10276.799999999999</v>
      </c>
      <c r="O15" s="30">
        <v>0</v>
      </c>
      <c r="P15" s="30">
        <v>0</v>
      </c>
      <c r="Q15" s="30">
        <v>0</v>
      </c>
      <c r="R15" s="53">
        <v>56116.56</v>
      </c>
      <c r="S15" s="101">
        <f>SUM(B15:R15)</f>
        <v>23037365.489999998</v>
      </c>
    </row>
    <row r="16" spans="1:19" ht="10.5" customHeight="1">
      <c r="A16" s="10" t="s">
        <v>19</v>
      </c>
      <c r="B16" s="101">
        <v>31214478</v>
      </c>
      <c r="C16" s="101">
        <v>7490</v>
      </c>
      <c r="D16" s="112">
        <v>0</v>
      </c>
      <c r="E16" s="112">
        <v>0</v>
      </c>
      <c r="F16" s="112">
        <v>0</v>
      </c>
      <c r="G16" s="53">
        <v>7279867.459999999</v>
      </c>
      <c r="H16" s="24"/>
      <c r="I16" s="53">
        <v>127924</v>
      </c>
      <c r="J16" s="112">
        <v>0</v>
      </c>
      <c r="K16" s="90">
        <v>0</v>
      </c>
      <c r="L16" s="53">
        <v>59005.39</v>
      </c>
      <c r="M16" s="30">
        <v>0</v>
      </c>
      <c r="N16" s="53">
        <v>23391.199999999997</v>
      </c>
      <c r="O16" s="53">
        <v>150611.54</v>
      </c>
      <c r="P16" s="30">
        <v>0</v>
      </c>
      <c r="Q16" s="30">
        <v>0</v>
      </c>
      <c r="R16" s="53">
        <v>134144.72</v>
      </c>
      <c r="S16" s="101">
        <f>SUM(B16:R16)</f>
        <v>38996912.310000002</v>
      </c>
    </row>
    <row r="17" spans="1:19" ht="10.5" customHeight="1">
      <c r="A17" s="10" t="s">
        <v>20</v>
      </c>
      <c r="B17" s="101">
        <v>9180760</v>
      </c>
      <c r="C17" s="101">
        <v>5536</v>
      </c>
      <c r="D17" s="112">
        <v>0</v>
      </c>
      <c r="E17" s="112">
        <v>0</v>
      </c>
      <c r="F17" s="112">
        <v>0</v>
      </c>
      <c r="G17" s="53">
        <v>1680605.7699999996</v>
      </c>
      <c r="H17" s="24"/>
      <c r="I17" s="53">
        <v>33801</v>
      </c>
      <c r="J17" s="53">
        <v>21194.01</v>
      </c>
      <c r="K17" s="90">
        <v>0</v>
      </c>
      <c r="L17" s="53">
        <v>25586.85</v>
      </c>
      <c r="M17" s="30">
        <v>0</v>
      </c>
      <c r="N17" s="53">
        <v>9986.7000000000007</v>
      </c>
      <c r="O17" s="53">
        <v>64214.73</v>
      </c>
      <c r="P17" s="30">
        <v>0</v>
      </c>
      <c r="Q17" s="30">
        <v>0</v>
      </c>
      <c r="R17" s="53">
        <v>11674.96</v>
      </c>
      <c r="S17" s="101">
        <f>SUM(B17:R17)</f>
        <v>11033360.02</v>
      </c>
    </row>
    <row r="18" spans="1:19" ht="10.5" customHeight="1">
      <c r="A18" s="10" t="s">
        <v>21</v>
      </c>
      <c r="B18" s="101">
        <v>19562455</v>
      </c>
      <c r="C18" s="101">
        <v>2787</v>
      </c>
      <c r="D18" s="112">
        <v>0</v>
      </c>
      <c r="E18" s="112">
        <v>0</v>
      </c>
      <c r="F18" s="112">
        <v>0</v>
      </c>
      <c r="G18" s="53">
        <v>4656426.1499999994</v>
      </c>
      <c r="H18" s="24"/>
      <c r="I18" s="53">
        <v>54453</v>
      </c>
      <c r="J18" s="112">
        <v>0</v>
      </c>
      <c r="K18" s="90">
        <v>0</v>
      </c>
      <c r="L18" s="53">
        <v>43234.95</v>
      </c>
      <c r="M18" s="53">
        <v>10912.970000000001</v>
      </c>
      <c r="N18" s="53">
        <v>18507.410000000003</v>
      </c>
      <c r="O18" s="30">
        <v>0</v>
      </c>
      <c r="P18" s="30">
        <v>0</v>
      </c>
      <c r="Q18" s="30">
        <v>0</v>
      </c>
      <c r="R18" s="53">
        <v>44708.619999999995</v>
      </c>
      <c r="S18" s="101">
        <f>SUM(B18:R18)</f>
        <v>24393485.099999998</v>
      </c>
    </row>
    <row r="19" spans="1:19" ht="10.5" customHeight="1">
      <c r="A19" s="10" t="s">
        <v>22</v>
      </c>
      <c r="B19" s="101">
        <v>109611673</v>
      </c>
      <c r="C19" s="101">
        <v>61245</v>
      </c>
      <c r="D19" s="112">
        <v>0</v>
      </c>
      <c r="E19" s="112">
        <v>0</v>
      </c>
      <c r="F19" s="101">
        <v>1221647</v>
      </c>
      <c r="G19" s="53">
        <v>17430207.899999999</v>
      </c>
      <c r="H19" s="24"/>
      <c r="I19" s="53">
        <v>1134591</v>
      </c>
      <c r="J19" s="112">
        <v>0</v>
      </c>
      <c r="K19" s="91">
        <v>759952.71</v>
      </c>
      <c r="L19" s="53">
        <v>137790.76999999999</v>
      </c>
      <c r="M19" s="53">
        <v>34794.449999999997</v>
      </c>
      <c r="N19" s="53">
        <v>40119.4</v>
      </c>
      <c r="O19" s="53">
        <v>258748.62</v>
      </c>
      <c r="P19" s="30">
        <v>0</v>
      </c>
      <c r="Q19" s="30">
        <v>0</v>
      </c>
      <c r="R19" s="53">
        <v>421718.05</v>
      </c>
      <c r="S19" s="101">
        <f>SUM(B19:R19)</f>
        <v>131112487.90000001</v>
      </c>
    </row>
    <row r="20" spans="1:19" ht="10.5" customHeight="1">
      <c r="A20" s="10"/>
      <c r="B20" s="101"/>
      <c r="C20" s="101"/>
      <c r="D20" s="101"/>
      <c r="E20" s="101"/>
      <c r="F20" s="120"/>
      <c r="G20" s="53"/>
      <c r="H20" s="24"/>
      <c r="I20" s="53"/>
      <c r="J20" s="53"/>
      <c r="K20" s="91"/>
      <c r="L20" s="53"/>
      <c r="M20" s="53"/>
      <c r="N20" s="53"/>
      <c r="O20" s="53"/>
      <c r="P20" s="53"/>
      <c r="Q20" s="53"/>
      <c r="R20" s="53"/>
      <c r="S20" s="101"/>
    </row>
    <row r="21" spans="1:19" ht="10.5" customHeight="1">
      <c r="A21" s="10" t="s">
        <v>23</v>
      </c>
      <c r="B21" s="101">
        <v>162677190</v>
      </c>
      <c r="C21" s="101">
        <v>24885</v>
      </c>
      <c r="D21" s="112">
        <v>0</v>
      </c>
      <c r="E21" s="112">
        <v>0</v>
      </c>
      <c r="F21" s="101">
        <v>8204627.6299999999</v>
      </c>
      <c r="G21" s="53">
        <v>64113887.000000007</v>
      </c>
      <c r="H21" s="24" t="s">
        <v>24</v>
      </c>
      <c r="I21" s="53">
        <v>1566816</v>
      </c>
      <c r="J21" s="112">
        <v>0</v>
      </c>
      <c r="K21" s="90">
        <v>0</v>
      </c>
      <c r="L21" s="53">
        <v>301209.51</v>
      </c>
      <c r="M21" s="53">
        <v>76036.5</v>
      </c>
      <c r="N21" s="53">
        <v>94411.22</v>
      </c>
      <c r="O21" s="53">
        <v>605028.81000000006</v>
      </c>
      <c r="P21" s="30">
        <v>0</v>
      </c>
      <c r="Q21" s="30">
        <v>0</v>
      </c>
      <c r="R21" s="53">
        <v>1531503</v>
      </c>
      <c r="S21" s="101">
        <f>SUM(B21:R21)</f>
        <v>239195594.66999999</v>
      </c>
    </row>
    <row r="22" spans="1:19" ht="10.5" customHeight="1">
      <c r="A22" s="10" t="s">
        <v>25</v>
      </c>
      <c r="B22" s="101">
        <v>42794364</v>
      </c>
      <c r="C22" s="101">
        <v>21620</v>
      </c>
      <c r="D22" s="112">
        <v>0</v>
      </c>
      <c r="E22" s="112">
        <v>0</v>
      </c>
      <c r="F22" s="101">
        <v>297918</v>
      </c>
      <c r="G22" s="53">
        <v>10280078.84</v>
      </c>
      <c r="H22" s="24"/>
      <c r="I22" s="53">
        <v>164202</v>
      </c>
      <c r="J22" s="112">
        <v>0</v>
      </c>
      <c r="K22" s="90">
        <v>0</v>
      </c>
      <c r="L22" s="53">
        <v>110996.64</v>
      </c>
      <c r="M22" s="53">
        <v>21787.02</v>
      </c>
      <c r="N22" s="53">
        <v>40202.78</v>
      </c>
      <c r="O22" s="30">
        <v>0</v>
      </c>
      <c r="P22" s="30">
        <v>0</v>
      </c>
      <c r="Q22" s="30">
        <v>0</v>
      </c>
      <c r="R22" s="53">
        <v>281493.29000000004</v>
      </c>
      <c r="S22" s="101">
        <f>SUM(B22:R22)</f>
        <v>54012662.570000008</v>
      </c>
    </row>
    <row r="23" spans="1:19" ht="10.5" customHeight="1">
      <c r="A23" s="10" t="s">
        <v>26</v>
      </c>
      <c r="B23" s="101">
        <v>134370856</v>
      </c>
      <c r="C23" s="101">
        <v>582949</v>
      </c>
      <c r="D23" s="112">
        <v>0</v>
      </c>
      <c r="E23" s="112">
        <v>0</v>
      </c>
      <c r="F23" s="101">
        <v>4041699.06</v>
      </c>
      <c r="G23" s="53">
        <v>36311910.140000008</v>
      </c>
      <c r="H23" s="24"/>
      <c r="I23" s="53">
        <v>1056441</v>
      </c>
      <c r="J23" s="112">
        <v>0</v>
      </c>
      <c r="K23" s="91">
        <v>440410.11</v>
      </c>
      <c r="L23" s="53">
        <v>225262.14</v>
      </c>
      <c r="M23" s="53">
        <v>44165.04</v>
      </c>
      <c r="N23" s="53">
        <v>33811.949999999997</v>
      </c>
      <c r="O23" s="30">
        <v>0</v>
      </c>
      <c r="P23" s="30">
        <v>0</v>
      </c>
      <c r="Q23" s="30">
        <v>0</v>
      </c>
      <c r="R23" s="53">
        <v>540447.69000000006</v>
      </c>
      <c r="S23" s="101">
        <f>SUM(B23:R23)</f>
        <v>177647952.13</v>
      </c>
    </row>
    <row r="24" spans="1:19" ht="10.5" customHeight="1">
      <c r="A24" s="10" t="s">
        <v>27</v>
      </c>
      <c r="B24" s="101">
        <v>36696578</v>
      </c>
      <c r="C24" s="101">
        <v>9297.2099999999991</v>
      </c>
      <c r="D24" s="112">
        <v>0</v>
      </c>
      <c r="E24" s="112">
        <v>0</v>
      </c>
      <c r="F24" s="101">
        <v>88741.33</v>
      </c>
      <c r="G24" s="53">
        <v>8376569.959999999</v>
      </c>
      <c r="H24" s="24"/>
      <c r="I24" s="53">
        <v>169144</v>
      </c>
      <c r="J24" s="53">
        <v>74880.59</v>
      </c>
      <c r="K24" s="90">
        <v>0</v>
      </c>
      <c r="L24" s="53">
        <v>101770.99</v>
      </c>
      <c r="M24" s="53">
        <v>25685.21</v>
      </c>
      <c r="N24" s="53">
        <v>29534.500000000004</v>
      </c>
      <c r="O24" s="30">
        <v>0</v>
      </c>
      <c r="P24" s="30">
        <v>0</v>
      </c>
      <c r="Q24" s="30">
        <v>0</v>
      </c>
      <c r="R24" s="53">
        <v>412863.5</v>
      </c>
      <c r="S24" s="101">
        <f>SUM(B24:R24)</f>
        <v>45985065.290000007</v>
      </c>
    </row>
    <row r="25" spans="1:19" ht="10.5" customHeight="1">
      <c r="A25" s="10" t="s">
        <v>28</v>
      </c>
      <c r="B25" s="101">
        <v>7037910</v>
      </c>
      <c r="C25" s="101">
        <v>275257</v>
      </c>
      <c r="D25" s="101">
        <v>267888</v>
      </c>
      <c r="E25" s="112">
        <v>0</v>
      </c>
      <c r="F25" s="101">
        <v>28736</v>
      </c>
      <c r="G25" s="53">
        <v>1378519.9200000004</v>
      </c>
      <c r="H25" s="24"/>
      <c r="I25" s="53">
        <v>40879</v>
      </c>
      <c r="J25" s="112">
        <v>0</v>
      </c>
      <c r="K25" s="91">
        <v>649509.14</v>
      </c>
      <c r="L25" s="53">
        <v>12343.599999999999</v>
      </c>
      <c r="M25" s="53">
        <v>3116.56</v>
      </c>
      <c r="N25" s="53">
        <v>6805.15</v>
      </c>
      <c r="O25" s="53">
        <v>43882.98</v>
      </c>
      <c r="P25" s="53">
        <v>334232</v>
      </c>
      <c r="Q25" s="53">
        <v>115864</v>
      </c>
      <c r="R25" s="53">
        <v>68745.97</v>
      </c>
      <c r="S25" s="101">
        <f>SUM(B25:R25)</f>
        <v>10263689.320000002</v>
      </c>
    </row>
    <row r="26" spans="1:19" ht="10.5" customHeight="1">
      <c r="A26" s="10"/>
      <c r="B26" s="101"/>
      <c r="C26" s="101"/>
      <c r="D26" s="101"/>
      <c r="E26" s="101"/>
      <c r="F26" s="101"/>
      <c r="G26" s="53"/>
      <c r="H26" s="24"/>
      <c r="I26" s="53"/>
      <c r="J26" s="53"/>
      <c r="K26" s="91"/>
      <c r="L26" s="53"/>
      <c r="M26" s="53"/>
      <c r="N26" s="53"/>
      <c r="O26" s="53"/>
      <c r="P26" s="53"/>
      <c r="Q26" s="53"/>
      <c r="R26" s="53"/>
      <c r="S26" s="101"/>
    </row>
    <row r="27" spans="1:19" ht="10.5" customHeight="1">
      <c r="A27" s="10" t="s">
        <v>29</v>
      </c>
      <c r="B27" s="101">
        <v>44262987</v>
      </c>
      <c r="C27" s="101">
        <v>15270</v>
      </c>
      <c r="D27" s="112">
        <v>0</v>
      </c>
      <c r="E27" s="112">
        <v>0</v>
      </c>
      <c r="F27" s="101">
        <v>4396186</v>
      </c>
      <c r="G27" s="53">
        <v>13664056.23</v>
      </c>
      <c r="H27" s="24"/>
      <c r="I27" s="53">
        <v>513677</v>
      </c>
      <c r="J27" s="112">
        <v>0</v>
      </c>
      <c r="K27" s="91">
        <v>378175.99</v>
      </c>
      <c r="L27" s="53">
        <v>83684.47</v>
      </c>
      <c r="M27" s="53">
        <v>21125.489999999998</v>
      </c>
      <c r="N27" s="53">
        <v>26646.32</v>
      </c>
      <c r="O27" s="53">
        <v>171428.83</v>
      </c>
      <c r="P27" s="30">
        <v>0</v>
      </c>
      <c r="Q27" s="30">
        <v>0</v>
      </c>
      <c r="R27" s="53">
        <v>462963.01</v>
      </c>
      <c r="S27" s="101">
        <f>SUM(B27:R27)</f>
        <v>63996200.340000004</v>
      </c>
    </row>
    <row r="28" spans="1:19" ht="10.5" customHeight="1">
      <c r="A28" s="10" t="s">
        <v>30</v>
      </c>
      <c r="B28" s="101">
        <v>10037213</v>
      </c>
      <c r="C28" s="101">
        <v>705</v>
      </c>
      <c r="D28" s="112">
        <v>0</v>
      </c>
      <c r="E28" s="112">
        <v>0</v>
      </c>
      <c r="F28" s="112">
        <v>0</v>
      </c>
      <c r="G28" s="53">
        <v>2363533.14</v>
      </c>
      <c r="H28" s="24"/>
      <c r="I28" s="53">
        <v>33161</v>
      </c>
      <c r="J28" s="112">
        <v>0</v>
      </c>
      <c r="K28" s="91">
        <v>332828.32</v>
      </c>
      <c r="L28" s="53">
        <v>29010.35</v>
      </c>
      <c r="M28" s="53">
        <v>7321.99</v>
      </c>
      <c r="N28" s="53">
        <v>14557.890000000001</v>
      </c>
      <c r="O28" s="53">
        <v>93592.53</v>
      </c>
      <c r="P28" s="30">
        <v>0</v>
      </c>
      <c r="Q28" s="30">
        <v>0</v>
      </c>
      <c r="R28" s="53">
        <v>15515.16</v>
      </c>
      <c r="S28" s="101">
        <f>SUM(B28:R28)</f>
        <v>12927438.380000001</v>
      </c>
    </row>
    <row r="29" spans="1:19" ht="10.5" customHeight="1">
      <c r="A29" s="10" t="s">
        <v>31</v>
      </c>
      <c r="B29" s="101">
        <v>86411355</v>
      </c>
      <c r="C29" s="101">
        <v>48519.55</v>
      </c>
      <c r="D29" s="112">
        <v>0</v>
      </c>
      <c r="E29" s="112">
        <v>0</v>
      </c>
      <c r="F29" s="112">
        <v>0</v>
      </c>
      <c r="G29" s="53">
        <v>29037554.280000001</v>
      </c>
      <c r="H29" s="24"/>
      <c r="I29" s="53">
        <v>423400.47</v>
      </c>
      <c r="J29" s="112">
        <v>0</v>
      </c>
      <c r="K29" s="90">
        <v>0</v>
      </c>
      <c r="L29" s="53">
        <v>190985.71</v>
      </c>
      <c r="M29" s="53">
        <v>48209.06</v>
      </c>
      <c r="N29" s="53">
        <v>57349.13</v>
      </c>
      <c r="O29" s="53">
        <v>369182.19</v>
      </c>
      <c r="P29" s="30">
        <v>0</v>
      </c>
      <c r="Q29" s="30">
        <v>0</v>
      </c>
      <c r="R29" s="53">
        <v>638009.78</v>
      </c>
      <c r="S29" s="101">
        <f>SUM(B29:R29)</f>
        <v>117224565.16999999</v>
      </c>
    </row>
    <row r="30" spans="1:19" ht="10.5" customHeight="1">
      <c r="A30" s="10" t="s">
        <v>32</v>
      </c>
      <c r="B30" s="101">
        <v>56785838</v>
      </c>
      <c r="C30" s="101">
        <v>19930</v>
      </c>
      <c r="D30" s="112">
        <v>0</v>
      </c>
      <c r="E30" s="112">
        <v>0</v>
      </c>
      <c r="F30" s="101">
        <v>78482.37</v>
      </c>
      <c r="G30" s="53">
        <v>8803586.620000001</v>
      </c>
      <c r="H30" s="24"/>
      <c r="I30" s="53">
        <v>542625</v>
      </c>
      <c r="J30" s="112">
        <v>0</v>
      </c>
      <c r="K30" s="91">
        <v>1580658.53</v>
      </c>
      <c r="L30" s="53">
        <v>81266.460000000006</v>
      </c>
      <c r="M30" s="53">
        <v>20524.260000000002</v>
      </c>
      <c r="N30" s="53">
        <v>35414.050000000003</v>
      </c>
      <c r="O30" s="53">
        <v>228841.51</v>
      </c>
      <c r="P30" s="30">
        <v>0</v>
      </c>
      <c r="Q30" s="30">
        <v>0</v>
      </c>
      <c r="R30" s="53">
        <v>216925.68000000002</v>
      </c>
      <c r="S30" s="101">
        <f>SUM(B30:R30)</f>
        <v>68394092.480000004</v>
      </c>
    </row>
    <row r="31" spans="1:19" ht="10.5" customHeight="1">
      <c r="A31" s="10" t="s">
        <v>33</v>
      </c>
      <c r="B31" s="101">
        <v>15798838</v>
      </c>
      <c r="C31" s="101">
        <v>13080</v>
      </c>
      <c r="D31" s="112">
        <v>0</v>
      </c>
      <c r="E31" s="112">
        <v>0</v>
      </c>
      <c r="F31" s="101">
        <v>164125.32</v>
      </c>
      <c r="G31" s="53">
        <v>4943194.47</v>
      </c>
      <c r="H31" s="24"/>
      <c r="I31" s="53">
        <v>102712</v>
      </c>
      <c r="J31" s="112">
        <v>0</v>
      </c>
      <c r="K31" s="90">
        <v>0</v>
      </c>
      <c r="L31" s="53">
        <v>33773.35</v>
      </c>
      <c r="M31" s="30">
        <v>0</v>
      </c>
      <c r="N31" s="53">
        <v>16386.560000000001</v>
      </c>
      <c r="O31" s="30">
        <v>0</v>
      </c>
      <c r="P31" s="30">
        <v>0</v>
      </c>
      <c r="Q31" s="30">
        <v>0</v>
      </c>
      <c r="R31" s="53">
        <v>51626.83</v>
      </c>
      <c r="S31" s="101">
        <f>SUM(B31:R31)</f>
        <v>21123736.529999997</v>
      </c>
    </row>
    <row r="32" spans="1:19" ht="10.5" customHeight="1">
      <c r="A32" s="10"/>
      <c r="B32" s="101"/>
      <c r="C32" s="101"/>
      <c r="D32" s="101"/>
      <c r="E32" s="101"/>
      <c r="F32" s="120"/>
      <c r="G32" s="53"/>
      <c r="H32" s="24"/>
      <c r="I32" s="53"/>
      <c r="J32" s="53"/>
      <c r="K32" s="91"/>
      <c r="L32" s="53"/>
      <c r="M32" s="53"/>
      <c r="N32" s="53"/>
      <c r="O32" s="53"/>
      <c r="P32" s="53"/>
      <c r="Q32" s="53"/>
      <c r="R32" s="53"/>
      <c r="S32" s="101"/>
    </row>
    <row r="33" spans="1:19" ht="10.5" customHeight="1">
      <c r="A33" s="10" t="s">
        <v>34</v>
      </c>
      <c r="B33" s="101">
        <v>10382093</v>
      </c>
      <c r="C33" s="101">
        <v>2550</v>
      </c>
      <c r="D33" s="101">
        <v>324750</v>
      </c>
      <c r="E33" s="112">
        <v>0</v>
      </c>
      <c r="F33" s="101">
        <v>125258</v>
      </c>
      <c r="G33" s="53">
        <v>2356104.4899999998</v>
      </c>
      <c r="H33" s="24"/>
      <c r="I33" s="53">
        <v>34088</v>
      </c>
      <c r="J33" s="112">
        <v>0</v>
      </c>
      <c r="K33" s="91">
        <v>238236.91</v>
      </c>
      <c r="L33" s="53">
        <v>18237.05</v>
      </c>
      <c r="M33" s="53">
        <v>4603.47</v>
      </c>
      <c r="N33" s="53">
        <v>6698.19</v>
      </c>
      <c r="O33" s="53">
        <v>43134.97</v>
      </c>
      <c r="P33" s="30">
        <v>0</v>
      </c>
      <c r="Q33" s="30">
        <v>0</v>
      </c>
      <c r="R33" s="53">
        <v>16960.919999999998</v>
      </c>
      <c r="S33" s="101">
        <f>SUM(B33:R33)</f>
        <v>13552715.000000002</v>
      </c>
    </row>
    <row r="34" spans="1:19" ht="10.5" customHeight="1">
      <c r="A34" s="10" t="s">
        <v>35</v>
      </c>
      <c r="B34" s="101">
        <v>7517429</v>
      </c>
      <c r="C34" s="101">
        <v>4500</v>
      </c>
      <c r="D34" s="112">
        <v>0</v>
      </c>
      <c r="E34" s="112">
        <v>0</v>
      </c>
      <c r="F34" s="101">
        <v>14057.27</v>
      </c>
      <c r="G34" s="53">
        <v>1694874.63</v>
      </c>
      <c r="H34" s="24"/>
      <c r="I34" s="53">
        <v>55290</v>
      </c>
      <c r="J34" s="112">
        <v>0</v>
      </c>
      <c r="K34" s="91">
        <v>320567.57999999996</v>
      </c>
      <c r="L34" s="53">
        <v>13109.190000000002</v>
      </c>
      <c r="M34" s="53">
        <v>3310.43</v>
      </c>
      <c r="N34" s="53">
        <v>7052.3600000000006</v>
      </c>
      <c r="O34" s="53">
        <v>45549.59</v>
      </c>
      <c r="P34" s="30">
        <v>0</v>
      </c>
      <c r="Q34" s="30">
        <v>0</v>
      </c>
      <c r="R34" s="53">
        <v>22989.96</v>
      </c>
      <c r="S34" s="101">
        <f>SUM(B34:R34)</f>
        <v>9698730.0099999979</v>
      </c>
    </row>
    <row r="35" spans="1:19" ht="10.5" customHeight="1">
      <c r="A35" s="10" t="s">
        <v>36</v>
      </c>
      <c r="B35" s="101">
        <v>56576691</v>
      </c>
      <c r="C35" s="101">
        <v>19765</v>
      </c>
      <c r="D35" s="112">
        <v>0</v>
      </c>
      <c r="E35" s="112">
        <v>0</v>
      </c>
      <c r="F35" s="101">
        <v>234492</v>
      </c>
      <c r="G35" s="53">
        <v>14687376.320000002</v>
      </c>
      <c r="H35" s="24"/>
      <c r="I35" s="53">
        <v>164737</v>
      </c>
      <c r="J35" s="112">
        <v>0</v>
      </c>
      <c r="K35" s="90">
        <v>0</v>
      </c>
      <c r="L35" s="53">
        <v>120442.33</v>
      </c>
      <c r="M35" s="53">
        <v>30398.720000000001</v>
      </c>
      <c r="N35" s="53">
        <v>38889.729999999996</v>
      </c>
      <c r="O35" s="30">
        <v>0</v>
      </c>
      <c r="P35" s="30">
        <v>0</v>
      </c>
      <c r="Q35" s="30">
        <v>0</v>
      </c>
      <c r="R35" s="53">
        <v>297602.03999999998</v>
      </c>
      <c r="S35" s="101">
        <f>SUM(B35:R35)</f>
        <v>72170394.140000015</v>
      </c>
    </row>
    <row r="36" spans="1:19" ht="10.5" customHeight="1">
      <c r="A36" s="10" t="s">
        <v>37</v>
      </c>
      <c r="B36" s="101">
        <v>28132895</v>
      </c>
      <c r="C36" s="101">
        <v>11676.25</v>
      </c>
      <c r="D36" s="112">
        <v>0</v>
      </c>
      <c r="E36" s="112">
        <v>0</v>
      </c>
      <c r="F36" s="101">
        <v>55149.97</v>
      </c>
      <c r="G36" s="53">
        <v>6584448.5200000005</v>
      </c>
      <c r="H36" s="24"/>
      <c r="I36" s="53">
        <v>55204</v>
      </c>
      <c r="J36" s="53">
        <v>87225.26</v>
      </c>
      <c r="K36" s="90">
        <v>0</v>
      </c>
      <c r="L36" s="53">
        <v>71330.649999999994</v>
      </c>
      <c r="M36" s="53">
        <v>18007.23</v>
      </c>
      <c r="N36" s="53">
        <v>28478.959999999999</v>
      </c>
      <c r="O36" s="30">
        <v>0</v>
      </c>
      <c r="P36" s="30">
        <v>0</v>
      </c>
      <c r="Q36" s="30">
        <v>0</v>
      </c>
      <c r="R36" s="53">
        <v>67259.299999999988</v>
      </c>
      <c r="S36" s="101">
        <f>SUM(B36:R36)</f>
        <v>35111675.139999993</v>
      </c>
    </row>
    <row r="37" spans="1:19" ht="10.5" customHeight="1">
      <c r="A37" s="10" t="s">
        <v>38</v>
      </c>
      <c r="B37" s="101">
        <v>45763995</v>
      </c>
      <c r="C37" s="101">
        <v>59902</v>
      </c>
      <c r="D37" s="112">
        <v>0</v>
      </c>
      <c r="E37" s="112">
        <v>0</v>
      </c>
      <c r="F37" s="101">
        <v>1317551</v>
      </c>
      <c r="G37" s="53">
        <v>13520364.929999998</v>
      </c>
      <c r="H37" s="24"/>
      <c r="I37" s="53">
        <v>323431</v>
      </c>
      <c r="J37" s="112">
        <v>0</v>
      </c>
      <c r="K37" s="91">
        <v>483543.23</v>
      </c>
      <c r="L37" s="53">
        <v>129224.47</v>
      </c>
      <c r="M37" s="53">
        <v>32618.400000000001</v>
      </c>
      <c r="N37" s="53">
        <v>30242.59</v>
      </c>
      <c r="O37" s="53">
        <v>194704.48</v>
      </c>
      <c r="P37" s="30">
        <v>0</v>
      </c>
      <c r="Q37" s="30">
        <v>0</v>
      </c>
      <c r="R37" s="53">
        <v>316582.77999999997</v>
      </c>
      <c r="S37" s="101">
        <f>SUM(B37:R37)</f>
        <v>62172159.879999995</v>
      </c>
    </row>
    <row r="38" spans="1:19" ht="10.5" customHeight="1">
      <c r="A38" s="10"/>
      <c r="B38" s="101"/>
      <c r="C38" s="101"/>
      <c r="D38" s="101"/>
      <c r="E38" s="101"/>
      <c r="F38" s="101"/>
      <c r="G38" s="53"/>
      <c r="H38" s="24"/>
      <c r="I38" s="53"/>
      <c r="J38" s="53"/>
      <c r="K38" s="91"/>
      <c r="L38" s="53"/>
      <c r="M38" s="53"/>
      <c r="N38" s="53"/>
      <c r="O38" s="53"/>
      <c r="P38" s="53"/>
      <c r="Q38" s="53"/>
      <c r="R38" s="53"/>
      <c r="S38" s="101"/>
    </row>
    <row r="39" spans="1:19" ht="10.5" customHeight="1">
      <c r="A39" s="10" t="s">
        <v>39</v>
      </c>
      <c r="B39" s="101">
        <v>166062992</v>
      </c>
      <c r="C39" s="101">
        <v>462472.18</v>
      </c>
      <c r="D39" s="112">
        <v>0</v>
      </c>
      <c r="E39" s="101">
        <v>5754815.9199999999</v>
      </c>
      <c r="F39" s="101">
        <v>5117214.26</v>
      </c>
      <c r="G39" s="53">
        <v>44646092.459999993</v>
      </c>
      <c r="H39" s="24"/>
      <c r="I39" s="53">
        <v>811901</v>
      </c>
      <c r="J39" s="112">
        <v>0</v>
      </c>
      <c r="K39" s="90">
        <v>0</v>
      </c>
      <c r="L39" s="53">
        <v>406315.70999999996</v>
      </c>
      <c r="M39" s="53">
        <v>102579.33</v>
      </c>
      <c r="N39" s="53">
        <v>60144.79</v>
      </c>
      <c r="O39" s="53">
        <v>388608.47</v>
      </c>
      <c r="P39" s="30">
        <v>0</v>
      </c>
      <c r="Q39" s="30">
        <v>0</v>
      </c>
      <c r="R39" s="53">
        <v>557477.39000000013</v>
      </c>
      <c r="S39" s="101">
        <f>SUM(B39:R39)</f>
        <v>224370613.50999999</v>
      </c>
    </row>
    <row r="40" spans="1:19" ht="10.5" customHeight="1">
      <c r="A40" s="10" t="s">
        <v>40</v>
      </c>
      <c r="B40" s="101">
        <v>27928429</v>
      </c>
      <c r="C40" s="101">
        <v>308261</v>
      </c>
      <c r="D40" s="101">
        <v>2803239</v>
      </c>
      <c r="E40" s="112">
        <v>0</v>
      </c>
      <c r="F40" s="101">
        <v>10046807</v>
      </c>
      <c r="G40" s="53">
        <v>7940730.8899999997</v>
      </c>
      <c r="H40" s="24"/>
      <c r="I40" s="53">
        <v>326626</v>
      </c>
      <c r="J40" s="112">
        <v>0</v>
      </c>
      <c r="K40" s="91">
        <v>478900.26</v>
      </c>
      <c r="L40" s="53">
        <v>29553.620000000003</v>
      </c>
      <c r="M40" s="53">
        <v>7462.63</v>
      </c>
      <c r="N40" s="53">
        <v>16376.18</v>
      </c>
      <c r="O40" s="53">
        <v>105704.97</v>
      </c>
      <c r="P40" s="30">
        <v>0</v>
      </c>
      <c r="Q40" s="30">
        <v>0</v>
      </c>
      <c r="R40" s="53">
        <v>348450.28</v>
      </c>
      <c r="S40" s="101">
        <f>SUM(B40:R40)</f>
        <v>50340540.829999998</v>
      </c>
    </row>
    <row r="41" spans="1:19" ht="10.5" customHeight="1">
      <c r="A41" s="10" t="s">
        <v>41</v>
      </c>
      <c r="B41" s="101">
        <v>54706696</v>
      </c>
      <c r="C41" s="101">
        <v>78008</v>
      </c>
      <c r="D41" s="101">
        <v>4693227</v>
      </c>
      <c r="E41" s="101">
        <v>2095240</v>
      </c>
      <c r="F41" s="101">
        <v>19327008</v>
      </c>
      <c r="G41" s="53">
        <v>16285508.58</v>
      </c>
      <c r="H41" s="24" t="s">
        <v>115</v>
      </c>
      <c r="I41" s="53">
        <v>552025</v>
      </c>
      <c r="J41" s="112">
        <v>0</v>
      </c>
      <c r="K41" s="90">
        <v>0</v>
      </c>
      <c r="L41" s="53">
        <v>42630.01</v>
      </c>
      <c r="M41" s="53">
        <v>10763.689999999999</v>
      </c>
      <c r="N41" s="53">
        <v>11620.279999999999</v>
      </c>
      <c r="O41" s="53">
        <v>74962.38</v>
      </c>
      <c r="P41" s="30">
        <v>0</v>
      </c>
      <c r="Q41" s="30">
        <v>0</v>
      </c>
      <c r="R41" s="53">
        <v>126909.56000000001</v>
      </c>
      <c r="S41" s="101">
        <f>SUM(B41:R41)</f>
        <v>98004598.5</v>
      </c>
    </row>
    <row r="42" spans="1:19" ht="10.5" customHeight="1">
      <c r="A42" s="10" t="s">
        <v>42</v>
      </c>
      <c r="B42" s="101">
        <v>71785790</v>
      </c>
      <c r="C42" s="101">
        <v>57098</v>
      </c>
      <c r="D42" s="112">
        <v>0</v>
      </c>
      <c r="E42" s="112">
        <v>0</v>
      </c>
      <c r="F42" s="112">
        <v>0</v>
      </c>
      <c r="G42" s="53">
        <v>17076525.800000004</v>
      </c>
      <c r="H42" s="24"/>
      <c r="I42" s="53">
        <v>460556</v>
      </c>
      <c r="J42" s="112">
        <v>0</v>
      </c>
      <c r="K42" s="91">
        <v>639251.67000000004</v>
      </c>
      <c r="L42" s="53">
        <v>201246.61</v>
      </c>
      <c r="M42" s="53">
        <v>50798.770000000004</v>
      </c>
      <c r="N42" s="53">
        <v>70488.200000000012</v>
      </c>
      <c r="O42" s="30">
        <v>0</v>
      </c>
      <c r="P42" s="30">
        <v>0</v>
      </c>
      <c r="Q42" s="30">
        <v>0</v>
      </c>
      <c r="R42" s="53">
        <v>890989.85000000009</v>
      </c>
      <c r="S42" s="101">
        <f>SUM(B42:R42)</f>
        <v>91232744.900000006</v>
      </c>
    </row>
    <row r="43" spans="1:19" ht="10.5" customHeight="1">
      <c r="A43" s="10" t="s">
        <v>43</v>
      </c>
      <c r="B43" s="101">
        <v>27186197</v>
      </c>
      <c r="C43" s="101">
        <v>16855</v>
      </c>
      <c r="D43" s="112">
        <v>0</v>
      </c>
      <c r="E43" s="112">
        <v>0</v>
      </c>
      <c r="F43" s="101">
        <v>177912.33</v>
      </c>
      <c r="G43" s="53">
        <v>5813726.3099999996</v>
      </c>
      <c r="H43" s="24"/>
      <c r="I43" s="53">
        <v>164743</v>
      </c>
      <c r="J43" s="53">
        <v>620095.57999999996</v>
      </c>
      <c r="K43" s="91">
        <v>382008.96</v>
      </c>
      <c r="L43" s="53">
        <v>51067.7</v>
      </c>
      <c r="M43" s="53">
        <v>12889.74</v>
      </c>
      <c r="N43" s="53">
        <v>22410.079999999998</v>
      </c>
      <c r="O43" s="30">
        <v>0</v>
      </c>
      <c r="P43" s="30">
        <v>0</v>
      </c>
      <c r="Q43" s="30">
        <v>0</v>
      </c>
      <c r="R43" s="53">
        <v>123861.23</v>
      </c>
      <c r="S43" s="101">
        <f>SUM(B43:R43)</f>
        <v>34571766.93</v>
      </c>
    </row>
    <row r="44" spans="1:19" ht="10.5" customHeight="1">
      <c r="A44" s="10"/>
      <c r="B44" s="101"/>
      <c r="C44" s="101"/>
      <c r="D44" s="101"/>
      <c r="E44" s="101"/>
      <c r="F44" s="120"/>
      <c r="G44" s="53"/>
      <c r="H44" s="24"/>
      <c r="I44" s="53"/>
      <c r="K44" s="91"/>
      <c r="L44" s="53"/>
      <c r="M44" s="53"/>
      <c r="N44" s="53"/>
      <c r="O44" s="53"/>
      <c r="P44" s="53"/>
      <c r="Q44" s="53"/>
      <c r="R44" s="53"/>
      <c r="S44" s="101"/>
    </row>
    <row r="45" spans="1:19" ht="10.5" customHeight="1">
      <c r="A45" s="10" t="s">
        <v>44</v>
      </c>
      <c r="B45" s="101">
        <v>28494274</v>
      </c>
      <c r="C45" s="101">
        <v>27315</v>
      </c>
      <c r="D45" s="112">
        <v>0</v>
      </c>
      <c r="E45" s="112">
        <v>0</v>
      </c>
      <c r="F45" s="101">
        <v>203582.25</v>
      </c>
      <c r="G45" s="53">
        <v>7821165.5499999989</v>
      </c>
      <c r="H45" s="24"/>
      <c r="I45" s="53">
        <v>75366</v>
      </c>
      <c r="J45" s="112">
        <v>0</v>
      </c>
      <c r="K45" s="91">
        <v>156117.73000000001</v>
      </c>
      <c r="L45" s="53">
        <v>73724.81</v>
      </c>
      <c r="M45" s="53">
        <v>18612.52</v>
      </c>
      <c r="N45" s="53">
        <v>30952.37</v>
      </c>
      <c r="O45" s="30">
        <v>0</v>
      </c>
      <c r="P45" s="30">
        <v>0</v>
      </c>
      <c r="Q45" s="30">
        <v>0</v>
      </c>
      <c r="R45" s="53">
        <v>24158.149999999998</v>
      </c>
      <c r="S45" s="101">
        <f>SUM(B45:R45)</f>
        <v>36925268.379999995</v>
      </c>
    </row>
    <row r="46" spans="1:19" ht="10.5" customHeight="1">
      <c r="A46" s="10" t="s">
        <v>45</v>
      </c>
      <c r="B46" s="101">
        <v>238807827</v>
      </c>
      <c r="C46" s="101">
        <v>1485398</v>
      </c>
      <c r="D46" s="112">
        <v>0</v>
      </c>
      <c r="E46" s="112">
        <v>0</v>
      </c>
      <c r="F46" s="101">
        <v>8484975</v>
      </c>
      <c r="G46" s="53">
        <v>49281510.450000003</v>
      </c>
      <c r="H46" s="24" t="s">
        <v>116</v>
      </c>
      <c r="I46" s="53">
        <v>1979805</v>
      </c>
      <c r="J46" s="112">
        <v>0</v>
      </c>
      <c r="K46" s="90">
        <v>0</v>
      </c>
      <c r="L46" s="53">
        <v>342725.37</v>
      </c>
      <c r="M46" s="53">
        <v>86556.47</v>
      </c>
      <c r="N46" s="53">
        <v>26846.35</v>
      </c>
      <c r="O46" s="53">
        <v>175125.1</v>
      </c>
      <c r="P46" s="30">
        <v>0</v>
      </c>
      <c r="Q46" s="30">
        <v>0</v>
      </c>
      <c r="R46" s="53">
        <v>472164.98000000004</v>
      </c>
      <c r="S46" s="101">
        <f>SUM(B46:R46)</f>
        <v>301142933.72000009</v>
      </c>
    </row>
    <row r="47" spans="1:19" ht="10.5" customHeight="1">
      <c r="A47" s="10" t="s">
        <v>46</v>
      </c>
      <c r="B47" s="101">
        <v>26640596</v>
      </c>
      <c r="C47" s="101">
        <v>5507.5</v>
      </c>
      <c r="D47" s="112">
        <v>0</v>
      </c>
      <c r="E47" s="112">
        <v>0</v>
      </c>
      <c r="F47" s="112">
        <v>0</v>
      </c>
      <c r="G47" s="53">
        <v>5185540.1500000004</v>
      </c>
      <c r="H47" s="24"/>
      <c r="I47" s="53">
        <v>52829</v>
      </c>
      <c r="J47" s="53">
        <v>223406.92</v>
      </c>
      <c r="K47" s="90">
        <v>0</v>
      </c>
      <c r="L47" s="53">
        <v>68952.039999999994</v>
      </c>
      <c r="M47" s="53">
        <v>13529.529999999999</v>
      </c>
      <c r="N47" s="53">
        <v>15428.5</v>
      </c>
      <c r="O47" s="53">
        <v>99502.2</v>
      </c>
      <c r="P47" s="30">
        <v>0</v>
      </c>
      <c r="Q47" s="30">
        <v>0</v>
      </c>
      <c r="R47" s="53">
        <v>52855.08</v>
      </c>
      <c r="S47" s="101">
        <f>SUM(B47:R47)</f>
        <v>32358146.919999998</v>
      </c>
    </row>
    <row r="48" spans="1:19" ht="10.5" customHeight="1">
      <c r="A48" s="10" t="s">
        <v>47</v>
      </c>
      <c r="B48" s="101">
        <v>228327509</v>
      </c>
      <c r="C48" s="101">
        <v>334744.45</v>
      </c>
      <c r="D48" s="112">
        <v>0</v>
      </c>
      <c r="E48" s="112">
        <v>0</v>
      </c>
      <c r="F48" s="101">
        <v>4037735</v>
      </c>
      <c r="G48" s="53">
        <v>51467658.060000002</v>
      </c>
      <c r="H48" s="24"/>
      <c r="I48" s="53">
        <v>1279893</v>
      </c>
      <c r="J48" s="53">
        <v>360241.62</v>
      </c>
      <c r="K48" s="90">
        <v>0</v>
      </c>
      <c r="L48" s="53">
        <v>438890.95999999996</v>
      </c>
      <c r="M48" s="30">
        <v>0</v>
      </c>
      <c r="N48" s="53">
        <v>38995.72</v>
      </c>
      <c r="O48" s="53">
        <v>250545.63</v>
      </c>
      <c r="P48" s="30">
        <v>0</v>
      </c>
      <c r="Q48" s="30">
        <v>0</v>
      </c>
      <c r="R48" s="53">
        <v>550308.38</v>
      </c>
      <c r="S48" s="101">
        <f>SUM(B48:R48)</f>
        <v>287086521.81999999</v>
      </c>
    </row>
    <row r="49" spans="1:19" ht="10.5" customHeight="1">
      <c r="A49" s="10" t="s">
        <v>48</v>
      </c>
      <c r="B49" s="101">
        <v>37383100</v>
      </c>
      <c r="C49" s="101">
        <v>21770.75</v>
      </c>
      <c r="D49" s="112">
        <v>0</v>
      </c>
      <c r="E49" s="112">
        <v>0</v>
      </c>
      <c r="F49" s="101">
        <v>48835.48</v>
      </c>
      <c r="G49" s="53">
        <v>7995062.1600000011</v>
      </c>
      <c r="H49" s="24"/>
      <c r="I49" s="53">
        <v>206393</v>
      </c>
      <c r="J49" s="112">
        <v>0</v>
      </c>
      <c r="K49" s="91">
        <v>503307.61</v>
      </c>
      <c r="L49" s="53">
        <v>75822.810000000012</v>
      </c>
      <c r="M49" s="53">
        <v>19138.45</v>
      </c>
      <c r="N49" s="53">
        <v>36543.01</v>
      </c>
      <c r="O49" s="53">
        <v>234017.33</v>
      </c>
      <c r="P49" s="30">
        <v>0</v>
      </c>
      <c r="Q49" s="30">
        <v>0</v>
      </c>
      <c r="R49" s="53">
        <v>126914.51000000001</v>
      </c>
      <c r="S49" s="101">
        <f>SUM(B49:R49)</f>
        <v>46650905.109999999</v>
      </c>
    </row>
    <row r="50" spans="1:19" ht="10.5" customHeight="1">
      <c r="A50" s="5" t="s">
        <v>180</v>
      </c>
      <c r="B50" s="102"/>
      <c r="C50" s="13"/>
      <c r="D50" s="13"/>
      <c r="E50" s="113"/>
      <c r="F50" s="121"/>
      <c r="G50" s="36"/>
      <c r="H50" s="14"/>
      <c r="I50" s="13"/>
      <c r="J50" s="13"/>
      <c r="K50" s="88"/>
      <c r="L50" s="34"/>
      <c r="M50" s="35"/>
      <c r="N50" s="35"/>
      <c r="O50" s="35"/>
      <c r="P50" s="35"/>
      <c r="Q50" s="35"/>
      <c r="R50" s="35"/>
    </row>
    <row r="51" spans="1:19" ht="10.5" customHeight="1">
      <c r="A51" s="7"/>
      <c r="B51" s="103" t="s">
        <v>141</v>
      </c>
      <c r="C51" s="67"/>
      <c r="D51" s="65"/>
      <c r="E51" s="114"/>
      <c r="F51" s="122"/>
      <c r="G51" s="68"/>
      <c r="H51" s="59"/>
      <c r="I51" s="79"/>
      <c r="J51" s="89" t="s">
        <v>161</v>
      </c>
      <c r="K51" s="89"/>
      <c r="L51" s="86"/>
      <c r="M51" s="74" t="s">
        <v>154</v>
      </c>
      <c r="N51" s="75"/>
      <c r="O51" s="73"/>
      <c r="P51" s="73"/>
      <c r="Q51" s="73"/>
      <c r="R51" s="80"/>
      <c r="S51" s="141"/>
    </row>
    <row r="52" spans="1:19" ht="10.5" customHeight="1">
      <c r="A52" s="4"/>
      <c r="B52" s="104" t="s">
        <v>140</v>
      </c>
      <c r="C52" s="70"/>
      <c r="D52" s="66"/>
      <c r="E52" s="115"/>
      <c r="F52" s="123"/>
      <c r="G52" s="71"/>
      <c r="H52" s="72"/>
      <c r="I52" s="49"/>
      <c r="J52" s="135" t="s">
        <v>164</v>
      </c>
      <c r="K52" s="131"/>
      <c r="L52" s="15"/>
      <c r="M52" s="60"/>
      <c r="N52" s="61"/>
      <c r="O52" s="17" t="s">
        <v>131</v>
      </c>
      <c r="P52" s="81" t="s">
        <v>152</v>
      </c>
      <c r="Q52" s="82"/>
      <c r="R52" s="83"/>
      <c r="S52" s="142"/>
    </row>
    <row r="53" spans="1:19" ht="10.5" customHeight="1">
      <c r="A53" s="4"/>
      <c r="B53" s="98" t="s">
        <v>127</v>
      </c>
      <c r="C53" s="126" t="s">
        <v>136</v>
      </c>
      <c r="D53" s="127" t="s">
        <v>142</v>
      </c>
      <c r="E53" s="114"/>
      <c r="F53" s="124"/>
      <c r="G53" s="69" t="s">
        <v>139</v>
      </c>
      <c r="H53" s="59"/>
      <c r="I53" s="49" t="s">
        <v>0</v>
      </c>
      <c r="J53" s="132" t="s">
        <v>165</v>
      </c>
      <c r="K53" s="133"/>
      <c r="L53" s="16" t="s">
        <v>1</v>
      </c>
      <c r="M53" s="16" t="s">
        <v>2</v>
      </c>
      <c r="N53" s="16" t="s">
        <v>120</v>
      </c>
      <c r="O53" s="17" t="s">
        <v>3</v>
      </c>
      <c r="P53" s="84" t="s">
        <v>153</v>
      </c>
      <c r="Q53" s="85" t="s">
        <v>146</v>
      </c>
      <c r="R53" s="85" t="s">
        <v>150</v>
      </c>
      <c r="S53" s="143"/>
    </row>
    <row r="54" spans="1:19" ht="10.5" customHeight="1">
      <c r="A54" s="4"/>
      <c r="B54" s="99" t="s">
        <v>128</v>
      </c>
      <c r="C54" s="128" t="s">
        <v>158</v>
      </c>
      <c r="D54" s="115"/>
      <c r="E54" s="115"/>
      <c r="F54" s="125"/>
      <c r="G54" s="78" t="s">
        <v>137</v>
      </c>
      <c r="H54" s="62"/>
      <c r="I54" s="51" t="s">
        <v>129</v>
      </c>
      <c r="J54" s="134" t="s">
        <v>166</v>
      </c>
      <c r="K54" s="133"/>
      <c r="L54" s="17" t="s">
        <v>4</v>
      </c>
      <c r="M54" s="17" t="s">
        <v>5</v>
      </c>
      <c r="N54" s="17" t="s">
        <v>121</v>
      </c>
      <c r="O54" s="17" t="s">
        <v>132</v>
      </c>
      <c r="P54" s="84" t="s">
        <v>144</v>
      </c>
      <c r="Q54" s="85" t="s">
        <v>147</v>
      </c>
      <c r="R54" s="85" t="s">
        <v>117</v>
      </c>
      <c r="S54" s="143"/>
    </row>
    <row r="55" spans="1:19" ht="10.5" customHeight="1">
      <c r="A55" s="4"/>
      <c r="B55" s="85" t="s">
        <v>6</v>
      </c>
      <c r="C55" s="49" t="s">
        <v>125</v>
      </c>
      <c r="D55" s="50" t="s">
        <v>122</v>
      </c>
      <c r="E55" s="110" t="s">
        <v>124</v>
      </c>
      <c r="F55" s="111" t="s">
        <v>7</v>
      </c>
      <c r="G55" s="78" t="s">
        <v>135</v>
      </c>
      <c r="H55" s="62"/>
      <c r="I55" s="51" t="s">
        <v>130</v>
      </c>
      <c r="J55" s="134" t="s">
        <v>167</v>
      </c>
      <c r="K55" s="134"/>
      <c r="L55" s="17" t="s">
        <v>8</v>
      </c>
      <c r="M55" s="17" t="s">
        <v>8</v>
      </c>
      <c r="N55" s="17" t="s">
        <v>8</v>
      </c>
      <c r="O55" s="17" t="s">
        <v>133</v>
      </c>
      <c r="P55" s="84" t="s">
        <v>145</v>
      </c>
      <c r="Q55" s="85" t="s">
        <v>148</v>
      </c>
      <c r="R55" s="85" t="s">
        <v>148</v>
      </c>
      <c r="S55" s="144"/>
    </row>
    <row r="56" spans="1:19" ht="10.5" customHeight="1">
      <c r="A56" s="6"/>
      <c r="B56" s="85" t="s">
        <v>9</v>
      </c>
      <c r="C56" s="50" t="s">
        <v>118</v>
      </c>
      <c r="D56" s="40" t="s">
        <v>123</v>
      </c>
      <c r="E56" s="111" t="s">
        <v>118</v>
      </c>
      <c r="F56" s="111" t="s">
        <v>126</v>
      </c>
      <c r="G56" s="77" t="s">
        <v>138</v>
      </c>
      <c r="H56" s="62"/>
      <c r="I56" s="51" t="s">
        <v>155</v>
      </c>
      <c r="J56" s="131" t="s">
        <v>162</v>
      </c>
      <c r="K56" s="136" t="s">
        <v>163</v>
      </c>
      <c r="L56" s="17" t="s">
        <v>9</v>
      </c>
      <c r="M56" s="17" t="s">
        <v>9</v>
      </c>
      <c r="N56" s="17" t="s">
        <v>9</v>
      </c>
      <c r="O56" s="17" t="s">
        <v>118</v>
      </c>
      <c r="P56" s="84" t="s">
        <v>143</v>
      </c>
      <c r="Q56" s="85" t="s">
        <v>149</v>
      </c>
      <c r="R56" s="85" t="s">
        <v>151</v>
      </c>
      <c r="S56" s="143" t="s">
        <v>10</v>
      </c>
    </row>
    <row r="57" spans="1:19" ht="10.5" customHeight="1">
      <c r="A57" s="8" t="s">
        <v>11</v>
      </c>
      <c r="B57" s="100" t="s">
        <v>12</v>
      </c>
      <c r="C57" s="52" t="s">
        <v>12</v>
      </c>
      <c r="D57" s="52" t="s">
        <v>12</v>
      </c>
      <c r="E57" s="100" t="s">
        <v>12</v>
      </c>
      <c r="F57" s="100" t="s">
        <v>12</v>
      </c>
      <c r="G57" s="19" t="s">
        <v>12</v>
      </c>
      <c r="H57" s="63"/>
      <c r="I57" s="52" t="s">
        <v>12</v>
      </c>
      <c r="J57" s="41" t="s">
        <v>12</v>
      </c>
      <c r="K57" s="41" t="s">
        <v>12</v>
      </c>
      <c r="L57" s="18" t="s">
        <v>12</v>
      </c>
      <c r="M57" s="18" t="s">
        <v>12</v>
      </c>
      <c r="N57" s="18" t="s">
        <v>12</v>
      </c>
      <c r="O57" s="18" t="s">
        <v>12</v>
      </c>
      <c r="P57" s="18" t="s">
        <v>12</v>
      </c>
      <c r="Q57" s="20" t="s">
        <v>12</v>
      </c>
      <c r="R57" s="145" t="s">
        <v>12</v>
      </c>
      <c r="S57" s="145" t="s">
        <v>12</v>
      </c>
    </row>
    <row r="58" spans="1:19" ht="10.5" customHeight="1">
      <c r="A58" s="10" t="s">
        <v>49</v>
      </c>
      <c r="B58" s="101">
        <v>132234064</v>
      </c>
      <c r="C58" s="101">
        <v>609015</v>
      </c>
      <c r="D58" s="112">
        <v>0</v>
      </c>
      <c r="E58" s="112">
        <v>0</v>
      </c>
      <c r="F58" s="101">
        <v>1153742.21</v>
      </c>
      <c r="G58" s="53">
        <v>28586732.399999999</v>
      </c>
      <c r="H58" s="76"/>
      <c r="I58" s="53">
        <v>664507</v>
      </c>
      <c r="J58" s="112">
        <v>0</v>
      </c>
      <c r="K58" s="90">
        <v>0</v>
      </c>
      <c r="L58" s="53">
        <v>256337.91999999998</v>
      </c>
      <c r="M58" s="53">
        <v>64709.42</v>
      </c>
      <c r="N58" s="53">
        <v>53423.28</v>
      </c>
      <c r="O58" s="30">
        <v>0</v>
      </c>
      <c r="P58" s="30">
        <v>0</v>
      </c>
      <c r="Q58" s="30">
        <v>0</v>
      </c>
      <c r="R58" s="53">
        <v>453128.03</v>
      </c>
      <c r="S58" s="101">
        <f>SUM(B58:R58)</f>
        <v>164075659.25999996</v>
      </c>
    </row>
    <row r="59" spans="1:19" ht="10.5" customHeight="1">
      <c r="A59" s="10" t="s">
        <v>50</v>
      </c>
      <c r="B59" s="101">
        <v>6085369</v>
      </c>
      <c r="C59" s="101">
        <v>1320</v>
      </c>
      <c r="D59" s="112">
        <v>0</v>
      </c>
      <c r="E59" s="112">
        <v>0</v>
      </c>
      <c r="F59" s="112">
        <v>0</v>
      </c>
      <c r="G59" s="53">
        <v>1281812.4999999998</v>
      </c>
      <c r="H59" s="24"/>
      <c r="I59" s="53">
        <v>23802</v>
      </c>
      <c r="J59" s="112">
        <v>0</v>
      </c>
      <c r="K59" s="91">
        <v>610182.04</v>
      </c>
      <c r="L59" s="53">
        <v>14704.41</v>
      </c>
      <c r="M59" s="53">
        <v>3711.6499999999996</v>
      </c>
      <c r="N59" s="53">
        <v>7916.02</v>
      </c>
      <c r="O59" s="53">
        <v>50925.61</v>
      </c>
      <c r="P59" s="30">
        <v>0</v>
      </c>
      <c r="Q59" s="30">
        <v>0</v>
      </c>
      <c r="R59" s="53">
        <v>1464.8199999999997</v>
      </c>
      <c r="S59" s="101">
        <f>SUM(B59:R59)</f>
        <v>8081208.0500000007</v>
      </c>
    </row>
    <row r="60" spans="1:19" ht="10.5" customHeight="1">
      <c r="A60" s="10" t="s">
        <v>51</v>
      </c>
      <c r="B60" s="101">
        <v>5756284</v>
      </c>
      <c r="C60" s="101">
        <v>4440</v>
      </c>
      <c r="D60" s="112">
        <v>0</v>
      </c>
      <c r="E60" s="112">
        <v>0</v>
      </c>
      <c r="F60" s="101">
        <v>182197</v>
      </c>
      <c r="G60" s="53">
        <v>1379914.1300000004</v>
      </c>
      <c r="H60" s="24"/>
      <c r="I60" s="53">
        <v>37441</v>
      </c>
      <c r="J60" s="112">
        <v>0</v>
      </c>
      <c r="K60" s="91">
        <v>159338.13999999998</v>
      </c>
      <c r="L60" s="53">
        <v>10870.33</v>
      </c>
      <c r="M60" s="53">
        <v>2742.99</v>
      </c>
      <c r="N60" s="53">
        <v>5542.53</v>
      </c>
      <c r="O60" s="30">
        <v>0</v>
      </c>
      <c r="P60" s="30">
        <v>0</v>
      </c>
      <c r="Q60" s="30">
        <v>0</v>
      </c>
      <c r="R60" s="53">
        <v>4352.8</v>
      </c>
      <c r="S60" s="101">
        <f>SUM(B60:R60)</f>
        <v>7543122.9200000009</v>
      </c>
    </row>
    <row r="61" spans="1:19" ht="10.5" customHeight="1">
      <c r="A61" s="10" t="s">
        <v>52</v>
      </c>
      <c r="B61" s="101">
        <v>33689386</v>
      </c>
      <c r="C61" s="101">
        <v>6020</v>
      </c>
      <c r="D61" s="112">
        <v>0</v>
      </c>
      <c r="E61" s="112">
        <v>0</v>
      </c>
      <c r="F61" s="101">
        <v>167031.60999999999</v>
      </c>
      <c r="G61" s="53">
        <v>5582182.6399999987</v>
      </c>
      <c r="H61" s="24"/>
      <c r="I61" s="53">
        <v>184542</v>
      </c>
      <c r="J61" s="53">
        <v>212724.43</v>
      </c>
      <c r="K61" s="91">
        <v>1335113.3900000001</v>
      </c>
      <c r="L61" s="53">
        <v>72326.58</v>
      </c>
      <c r="M61" s="53">
        <v>18240.09</v>
      </c>
      <c r="N61" s="53">
        <v>25289.59</v>
      </c>
      <c r="O61" s="53">
        <v>160615.54999999999</v>
      </c>
      <c r="P61" s="30">
        <v>0</v>
      </c>
      <c r="Q61" s="30">
        <v>0</v>
      </c>
      <c r="R61" s="53">
        <v>77223.75</v>
      </c>
      <c r="S61" s="101">
        <f>SUM(B61:R61)</f>
        <v>41530695.630000003</v>
      </c>
    </row>
    <row r="62" spans="1:19" ht="10.5" customHeight="1">
      <c r="A62" s="10" t="s">
        <v>53</v>
      </c>
      <c r="B62" s="101">
        <v>8296867</v>
      </c>
      <c r="C62" s="101">
        <v>5882</v>
      </c>
      <c r="D62" s="112">
        <v>0</v>
      </c>
      <c r="E62" s="112">
        <v>0</v>
      </c>
      <c r="F62" s="112">
        <v>0</v>
      </c>
      <c r="G62" s="53">
        <v>2208380.7000000002</v>
      </c>
      <c r="H62" s="24"/>
      <c r="I62" s="53">
        <v>23227.5</v>
      </c>
      <c r="J62" s="112">
        <v>0</v>
      </c>
      <c r="K62" s="91">
        <v>304228.53999999998</v>
      </c>
      <c r="L62" s="53">
        <v>26385.78</v>
      </c>
      <c r="M62" s="53">
        <v>6659.77</v>
      </c>
      <c r="N62" s="53">
        <v>13059.72</v>
      </c>
      <c r="O62" s="53">
        <v>83955.95</v>
      </c>
      <c r="P62" s="30">
        <v>0</v>
      </c>
      <c r="Q62" s="30">
        <v>0</v>
      </c>
      <c r="R62" s="53">
        <v>9436.7100000000009</v>
      </c>
      <c r="S62" s="101">
        <f>SUM(B62:R62)</f>
        <v>10978083.669999998</v>
      </c>
    </row>
    <row r="63" spans="1:19" ht="10.5" customHeight="1">
      <c r="A63" s="10"/>
      <c r="B63" s="101"/>
      <c r="C63" s="101"/>
      <c r="D63" s="101"/>
      <c r="E63" s="101"/>
      <c r="F63" s="120"/>
      <c r="G63" s="53"/>
      <c r="H63" s="24"/>
      <c r="I63" s="53"/>
      <c r="J63" s="53"/>
      <c r="K63" s="91"/>
      <c r="L63" s="53"/>
      <c r="M63" s="53"/>
      <c r="N63" s="53"/>
      <c r="O63" s="53"/>
      <c r="P63" s="53"/>
      <c r="Q63" s="53"/>
      <c r="R63" s="53"/>
      <c r="S63" s="101"/>
    </row>
    <row r="64" spans="1:19" ht="10.5" customHeight="1">
      <c r="A64" s="11" t="s">
        <v>54</v>
      </c>
      <c r="B64" s="101">
        <v>354251649</v>
      </c>
      <c r="C64" s="101">
        <v>192115.5</v>
      </c>
      <c r="D64" s="112">
        <v>0</v>
      </c>
      <c r="E64" s="112">
        <v>0</v>
      </c>
      <c r="F64" s="101">
        <v>4576425.7300000004</v>
      </c>
      <c r="G64" s="53">
        <v>74209236.680000007</v>
      </c>
      <c r="H64" s="24"/>
      <c r="I64" s="53">
        <v>2059803</v>
      </c>
      <c r="J64" s="112">
        <v>0</v>
      </c>
      <c r="K64" s="90">
        <v>0</v>
      </c>
      <c r="L64" s="53">
        <v>614442.41</v>
      </c>
      <c r="M64" s="53">
        <v>155125.26999999999</v>
      </c>
      <c r="N64" s="53">
        <v>60220.06</v>
      </c>
      <c r="O64" s="53">
        <v>388481.61</v>
      </c>
      <c r="P64" s="30">
        <v>0</v>
      </c>
      <c r="Q64" s="30">
        <v>0</v>
      </c>
      <c r="R64" s="53">
        <v>807281.01</v>
      </c>
      <c r="S64" s="101">
        <f>SUM(B64:R64)</f>
        <v>437314780.27000004</v>
      </c>
    </row>
    <row r="65" spans="1:19" ht="10.5" customHeight="1">
      <c r="A65" s="10" t="s">
        <v>55</v>
      </c>
      <c r="B65" s="101">
        <v>24753391</v>
      </c>
      <c r="C65" s="101">
        <v>26018</v>
      </c>
      <c r="D65" s="112">
        <v>0</v>
      </c>
      <c r="E65" s="112">
        <v>0</v>
      </c>
      <c r="F65" s="101">
        <v>701499.72</v>
      </c>
      <c r="G65" s="53">
        <v>7268599.709999999</v>
      </c>
      <c r="H65" s="24"/>
      <c r="I65" s="53">
        <v>69390</v>
      </c>
      <c r="J65" s="112">
        <v>0</v>
      </c>
      <c r="K65" s="90">
        <v>0</v>
      </c>
      <c r="L65" s="53">
        <v>66835.55</v>
      </c>
      <c r="M65" s="53">
        <v>13114.76</v>
      </c>
      <c r="N65" s="53">
        <v>21206.22</v>
      </c>
      <c r="O65" s="53">
        <v>136342.57</v>
      </c>
      <c r="P65" s="30">
        <v>0</v>
      </c>
      <c r="Q65" s="30">
        <v>0</v>
      </c>
      <c r="R65" s="53">
        <v>100364.61</v>
      </c>
      <c r="S65" s="101">
        <f>SUM(B65:R65)</f>
        <v>33156762.140000001</v>
      </c>
    </row>
    <row r="66" spans="1:19" ht="10.5" customHeight="1">
      <c r="A66" s="10" t="s">
        <v>56</v>
      </c>
      <c r="B66" s="101">
        <v>57541875</v>
      </c>
      <c r="C66" s="112">
        <v>0</v>
      </c>
      <c r="D66" s="112">
        <v>0</v>
      </c>
      <c r="E66" s="112">
        <v>0</v>
      </c>
      <c r="F66" s="101">
        <v>412485.54</v>
      </c>
      <c r="G66" s="53">
        <v>14561062.079999996</v>
      </c>
      <c r="H66" s="24"/>
      <c r="I66" s="53">
        <v>408137</v>
      </c>
      <c r="J66" s="112">
        <v>0</v>
      </c>
      <c r="K66" s="91">
        <v>803935.61</v>
      </c>
      <c r="L66" s="53">
        <v>147967.88999999998</v>
      </c>
      <c r="M66" s="53">
        <v>29002.83</v>
      </c>
      <c r="N66" s="53">
        <v>65757.69</v>
      </c>
      <c r="O66" s="30">
        <v>0</v>
      </c>
      <c r="P66" s="30">
        <v>0</v>
      </c>
      <c r="Q66" s="30">
        <v>0</v>
      </c>
      <c r="R66" s="53">
        <v>198031.35</v>
      </c>
      <c r="S66" s="101">
        <f>SUM(B66:R66)</f>
        <v>74168254.98999998</v>
      </c>
    </row>
    <row r="67" spans="1:19" ht="10.5" customHeight="1">
      <c r="A67" s="10" t="s">
        <v>57</v>
      </c>
      <c r="B67" s="101">
        <v>39206453</v>
      </c>
      <c r="C67" s="101">
        <v>28920</v>
      </c>
      <c r="D67" s="112">
        <v>0</v>
      </c>
      <c r="E67" s="112">
        <v>0</v>
      </c>
      <c r="F67" s="101">
        <v>983443.79</v>
      </c>
      <c r="G67" s="53">
        <v>11090815.039999999</v>
      </c>
      <c r="H67" s="24"/>
      <c r="I67" s="53">
        <v>221590</v>
      </c>
      <c r="J67" s="112">
        <v>0</v>
      </c>
      <c r="K67" s="90">
        <v>0</v>
      </c>
      <c r="L67" s="53">
        <v>73052.31</v>
      </c>
      <c r="M67" s="53">
        <v>18436.940000000002</v>
      </c>
      <c r="N67" s="53">
        <v>29221.309999999998</v>
      </c>
      <c r="O67" s="30">
        <v>0</v>
      </c>
      <c r="P67" s="30">
        <v>0</v>
      </c>
      <c r="Q67" s="30">
        <v>0</v>
      </c>
      <c r="R67" s="53">
        <v>343675.56</v>
      </c>
      <c r="S67" s="101">
        <f>SUM(B67:R67)</f>
        <v>51995607.950000003</v>
      </c>
    </row>
    <row r="68" spans="1:19" ht="10.5" customHeight="1">
      <c r="A68" s="10" t="s">
        <v>58</v>
      </c>
      <c r="B68" s="101">
        <v>62972528</v>
      </c>
      <c r="C68" s="101">
        <v>18414.259999999998</v>
      </c>
      <c r="D68" s="112">
        <v>0</v>
      </c>
      <c r="E68" s="112">
        <v>0</v>
      </c>
      <c r="F68" s="101">
        <v>1245722.27</v>
      </c>
      <c r="G68" s="53">
        <v>18558091.149999999</v>
      </c>
      <c r="H68" s="24"/>
      <c r="I68" s="53">
        <v>555766</v>
      </c>
      <c r="J68" s="112">
        <v>0</v>
      </c>
      <c r="K68" s="91">
        <v>450414.5</v>
      </c>
      <c r="L68" s="53">
        <v>133308.45000000001</v>
      </c>
      <c r="M68" s="30">
        <v>0</v>
      </c>
      <c r="N68" s="53">
        <v>51318.86</v>
      </c>
      <c r="O68" s="53">
        <v>330010.34000000003</v>
      </c>
      <c r="P68" s="30">
        <v>0</v>
      </c>
      <c r="Q68" s="30">
        <v>0</v>
      </c>
      <c r="R68" s="53">
        <v>521563.95999999996</v>
      </c>
      <c r="S68" s="101">
        <f>SUM(B68:R68)</f>
        <v>84837137.790000007</v>
      </c>
    </row>
    <row r="69" spans="1:19" ht="10.5" customHeight="1">
      <c r="A69" s="10"/>
      <c r="B69" s="101"/>
      <c r="C69" s="101"/>
      <c r="D69" s="101"/>
      <c r="E69" s="101"/>
      <c r="F69" s="120"/>
      <c r="G69" s="53"/>
      <c r="H69" s="24"/>
      <c r="I69" s="53"/>
      <c r="J69" s="53"/>
      <c r="K69" s="91"/>
      <c r="L69" s="53"/>
      <c r="M69" s="53"/>
      <c r="N69" s="53"/>
      <c r="O69" s="53"/>
      <c r="P69" s="53"/>
      <c r="Q69" s="53"/>
      <c r="R69" s="53"/>
      <c r="S69" s="101"/>
    </row>
    <row r="70" spans="1:19" ht="10.5" customHeight="1">
      <c r="A70" s="10" t="s">
        <v>59</v>
      </c>
      <c r="B70" s="101">
        <v>12795640</v>
      </c>
      <c r="C70" s="101">
        <v>3441</v>
      </c>
      <c r="D70" s="112">
        <v>0</v>
      </c>
      <c r="E70" s="112">
        <v>0</v>
      </c>
      <c r="F70" s="112">
        <v>0</v>
      </c>
      <c r="G70" s="53">
        <v>4090885.03</v>
      </c>
      <c r="H70" s="24"/>
      <c r="I70" s="53">
        <v>35367</v>
      </c>
      <c r="J70" s="112">
        <v>0</v>
      </c>
      <c r="K70" s="90">
        <v>0</v>
      </c>
      <c r="L70" s="53">
        <v>30244.89</v>
      </c>
      <c r="M70" s="53">
        <v>1702.95</v>
      </c>
      <c r="N70" s="53">
        <v>10392.42</v>
      </c>
      <c r="O70" s="53">
        <v>66869.919999999998</v>
      </c>
      <c r="P70" s="30">
        <v>0</v>
      </c>
      <c r="Q70" s="30">
        <v>0</v>
      </c>
      <c r="R70" s="53">
        <v>39858.07</v>
      </c>
      <c r="S70" s="101">
        <f>SUM(B70:R70)</f>
        <v>17074401.280000005</v>
      </c>
    </row>
    <row r="71" spans="1:19" ht="10.5" customHeight="1">
      <c r="A71" s="10" t="s">
        <v>60</v>
      </c>
      <c r="B71" s="101">
        <v>21613475</v>
      </c>
      <c r="C71" s="101">
        <v>1747006</v>
      </c>
      <c r="D71" s="112">
        <v>0</v>
      </c>
      <c r="E71" s="112">
        <v>0</v>
      </c>
      <c r="F71" s="112">
        <v>0</v>
      </c>
      <c r="G71" s="53">
        <v>5128691.22</v>
      </c>
      <c r="H71" s="24"/>
      <c r="I71" s="53">
        <v>172108</v>
      </c>
      <c r="J71" s="112">
        <v>0</v>
      </c>
      <c r="K71" s="91">
        <v>529472.34</v>
      </c>
      <c r="L71" s="53">
        <v>61132.87</v>
      </c>
      <c r="M71" s="30">
        <v>0</v>
      </c>
      <c r="N71" s="53">
        <v>30596.46</v>
      </c>
      <c r="O71" s="53">
        <v>197390.31</v>
      </c>
      <c r="P71" s="30">
        <v>0</v>
      </c>
      <c r="Q71" s="30">
        <v>0</v>
      </c>
      <c r="R71" s="53">
        <v>20658.07</v>
      </c>
      <c r="S71" s="101">
        <f>SUM(B71:R71)</f>
        <v>29500530.27</v>
      </c>
    </row>
    <row r="72" spans="1:19" ht="10.5" customHeight="1">
      <c r="A72" s="10" t="s">
        <v>61</v>
      </c>
      <c r="B72" s="101">
        <v>7213782</v>
      </c>
      <c r="C72" s="101">
        <v>945</v>
      </c>
      <c r="D72" s="112">
        <v>0</v>
      </c>
      <c r="E72" s="112">
        <v>0</v>
      </c>
      <c r="F72" s="101">
        <v>424527.85</v>
      </c>
      <c r="G72" s="53">
        <v>1271227.77</v>
      </c>
      <c r="H72" s="24"/>
      <c r="I72" s="53">
        <v>20519</v>
      </c>
      <c r="J72" s="112">
        <v>0</v>
      </c>
      <c r="K72" s="91">
        <v>340105.01</v>
      </c>
      <c r="L72" s="53">
        <v>7065.9800000000014</v>
      </c>
      <c r="M72" s="53">
        <v>395.33000000000004</v>
      </c>
      <c r="N72" s="53">
        <v>3899.44</v>
      </c>
      <c r="O72" s="53">
        <v>25012.25</v>
      </c>
      <c r="P72" s="30">
        <v>0</v>
      </c>
      <c r="Q72" s="30">
        <v>0</v>
      </c>
      <c r="R72" s="53">
        <v>3435.34</v>
      </c>
      <c r="S72" s="101">
        <f>SUM(B72:R72)</f>
        <v>9310914.9699999988</v>
      </c>
    </row>
    <row r="73" spans="1:19" ht="10.5" customHeight="1">
      <c r="A73" s="10" t="s">
        <v>62</v>
      </c>
      <c r="B73" s="101">
        <v>100080237</v>
      </c>
      <c r="C73" s="101">
        <v>81835</v>
      </c>
      <c r="D73" s="112">
        <v>0</v>
      </c>
      <c r="E73" s="112">
        <v>0</v>
      </c>
      <c r="F73" s="112">
        <v>0</v>
      </c>
      <c r="G73" s="53">
        <v>28150618.230000004</v>
      </c>
      <c r="H73" s="24"/>
      <c r="I73" s="53">
        <v>1051677</v>
      </c>
      <c r="J73" s="112">
        <v>0</v>
      </c>
      <c r="K73" s="90">
        <v>0</v>
      </c>
      <c r="L73" s="53">
        <v>200193.32</v>
      </c>
      <c r="M73" s="53">
        <v>50540.52</v>
      </c>
      <c r="N73" s="53">
        <v>68483.91</v>
      </c>
      <c r="O73" s="53">
        <v>439031.77</v>
      </c>
      <c r="P73" s="30">
        <v>0</v>
      </c>
      <c r="Q73" s="30">
        <v>0</v>
      </c>
      <c r="R73" s="53">
        <v>500470.75</v>
      </c>
      <c r="S73" s="101">
        <f>SUM(B73:R73)</f>
        <v>130623087.49999999</v>
      </c>
    </row>
    <row r="74" spans="1:19" ht="10.5" customHeight="1">
      <c r="A74" s="10" t="s">
        <v>63</v>
      </c>
      <c r="B74" s="101">
        <v>32114840</v>
      </c>
      <c r="C74" s="101">
        <v>25484</v>
      </c>
      <c r="D74" s="112">
        <v>0</v>
      </c>
      <c r="E74" s="112">
        <v>0</v>
      </c>
      <c r="F74" s="101">
        <v>316402</v>
      </c>
      <c r="G74" s="53">
        <v>8657468.2400000002</v>
      </c>
      <c r="H74" s="24"/>
      <c r="I74" s="53">
        <v>306707</v>
      </c>
      <c r="J74" s="112">
        <v>0</v>
      </c>
      <c r="K74" s="91">
        <v>677613.85</v>
      </c>
      <c r="L74" s="53">
        <v>50236.880000000005</v>
      </c>
      <c r="M74" s="53">
        <v>9852.73</v>
      </c>
      <c r="N74" s="53">
        <v>25311.609999999997</v>
      </c>
      <c r="O74" s="53">
        <v>163047.67999999999</v>
      </c>
      <c r="P74" s="30">
        <v>0</v>
      </c>
      <c r="Q74" s="30">
        <v>0</v>
      </c>
      <c r="R74" s="53">
        <v>66851.3</v>
      </c>
      <c r="S74" s="101">
        <f>SUM(B74:R74)</f>
        <v>42413815.289999999</v>
      </c>
    </row>
    <row r="75" spans="1:19" ht="10.5" customHeight="1">
      <c r="A75" s="10"/>
      <c r="B75" s="101"/>
      <c r="C75" s="101"/>
      <c r="D75" s="101"/>
      <c r="E75" s="101"/>
      <c r="F75" s="120"/>
      <c r="G75" s="53"/>
      <c r="H75" s="24"/>
      <c r="I75" s="53"/>
      <c r="J75" s="53"/>
      <c r="K75" s="91"/>
      <c r="L75" s="53"/>
      <c r="M75" s="53"/>
      <c r="N75" s="53"/>
      <c r="O75" s="53"/>
      <c r="P75" s="53"/>
      <c r="Q75" s="53"/>
      <c r="R75" s="53"/>
      <c r="S75" s="101"/>
    </row>
    <row r="76" spans="1:19" ht="10.5" customHeight="1">
      <c r="A76" s="10" t="s">
        <v>64</v>
      </c>
      <c r="B76" s="101">
        <v>108096723</v>
      </c>
      <c r="C76" s="101">
        <v>69782.399999999994</v>
      </c>
      <c r="D76" s="112">
        <v>0</v>
      </c>
      <c r="E76" s="112">
        <v>0</v>
      </c>
      <c r="F76" s="101">
        <v>575687</v>
      </c>
      <c r="G76" s="53">
        <v>27093936.010000005</v>
      </c>
      <c r="H76" s="24"/>
      <c r="I76" s="53">
        <v>689526</v>
      </c>
      <c r="J76" s="112">
        <v>0</v>
      </c>
      <c r="K76" s="90">
        <v>0</v>
      </c>
      <c r="L76" s="53">
        <v>214409.94</v>
      </c>
      <c r="M76" s="53">
        <v>54132.899999999994</v>
      </c>
      <c r="N76" s="53">
        <v>84514.86</v>
      </c>
      <c r="O76" s="53">
        <v>545164.67000000004</v>
      </c>
      <c r="P76" s="30">
        <v>0</v>
      </c>
      <c r="Q76" s="30">
        <v>0</v>
      </c>
      <c r="R76" s="53">
        <v>356266.73</v>
      </c>
      <c r="S76" s="101">
        <f>SUM(B76:R76)</f>
        <v>137780143.51000002</v>
      </c>
    </row>
    <row r="77" spans="1:19" ht="10.5" customHeight="1">
      <c r="A77" s="10" t="s">
        <v>65</v>
      </c>
      <c r="B77" s="101">
        <v>6084603</v>
      </c>
      <c r="C77" s="101">
        <v>3175</v>
      </c>
      <c r="D77" s="112">
        <v>0</v>
      </c>
      <c r="E77" s="112">
        <v>0</v>
      </c>
      <c r="F77" s="112">
        <v>0</v>
      </c>
      <c r="G77" s="53">
        <v>1012416.7199999997</v>
      </c>
      <c r="H77" s="24"/>
      <c r="I77" s="53">
        <v>18853</v>
      </c>
      <c r="J77" s="112">
        <v>0</v>
      </c>
      <c r="K77" s="91">
        <v>282735.75</v>
      </c>
      <c r="L77" s="53">
        <v>12962.67</v>
      </c>
      <c r="M77" s="30">
        <v>0</v>
      </c>
      <c r="N77" s="53">
        <v>6049.52</v>
      </c>
      <c r="O77" s="53">
        <v>39093.120000000003</v>
      </c>
      <c r="P77" s="30">
        <v>0</v>
      </c>
      <c r="Q77" s="30">
        <v>0</v>
      </c>
      <c r="R77" s="53">
        <v>5885.52</v>
      </c>
      <c r="S77" s="101">
        <f>SUM(B77:R77)</f>
        <v>7465774.2999999989</v>
      </c>
    </row>
    <row r="78" spans="1:19" ht="10.5" customHeight="1">
      <c r="A78" s="10" t="s">
        <v>66</v>
      </c>
      <c r="B78" s="101">
        <v>36176080</v>
      </c>
      <c r="C78" s="101">
        <v>15727.25</v>
      </c>
      <c r="D78" s="112">
        <v>0</v>
      </c>
      <c r="E78" s="112">
        <v>0</v>
      </c>
      <c r="F78" s="101">
        <v>181829.09</v>
      </c>
      <c r="G78" s="53">
        <v>10526520.480000002</v>
      </c>
      <c r="H78" s="24"/>
      <c r="I78" s="53">
        <v>153058</v>
      </c>
      <c r="J78" s="112">
        <v>0</v>
      </c>
      <c r="K78" s="90">
        <v>0</v>
      </c>
      <c r="L78" s="53">
        <v>72413.51999999999</v>
      </c>
      <c r="M78" s="53">
        <v>18282.349999999999</v>
      </c>
      <c r="N78" s="53">
        <v>19803.18</v>
      </c>
      <c r="O78" s="53">
        <v>62705.59</v>
      </c>
      <c r="P78" s="30">
        <v>0</v>
      </c>
      <c r="Q78" s="30">
        <v>0</v>
      </c>
      <c r="R78" s="53">
        <v>211596.69000000003</v>
      </c>
      <c r="S78" s="101">
        <f>SUM(B78:R78)</f>
        <v>47438016.150000013</v>
      </c>
    </row>
    <row r="79" spans="1:19" ht="10.5" customHeight="1">
      <c r="A79" s="10" t="s">
        <v>67</v>
      </c>
      <c r="B79" s="101">
        <v>32472715</v>
      </c>
      <c r="C79" s="101">
        <v>21411</v>
      </c>
      <c r="D79" s="112">
        <v>0</v>
      </c>
      <c r="E79" s="112">
        <v>0</v>
      </c>
      <c r="F79" s="101">
        <v>191729.88</v>
      </c>
      <c r="G79" s="53">
        <v>8482499.5599999987</v>
      </c>
      <c r="H79" s="24"/>
      <c r="I79" s="53">
        <v>87380</v>
      </c>
      <c r="J79" s="112">
        <v>0</v>
      </c>
      <c r="K79" s="90">
        <v>0</v>
      </c>
      <c r="L79" s="53">
        <v>73172.87999999999</v>
      </c>
      <c r="M79" s="53">
        <v>18471</v>
      </c>
      <c r="N79" s="53">
        <v>23414.47</v>
      </c>
      <c r="O79" s="53">
        <v>150856.5</v>
      </c>
      <c r="P79" s="30">
        <v>0</v>
      </c>
      <c r="Q79" s="30">
        <v>0</v>
      </c>
      <c r="R79" s="53">
        <v>169465.9</v>
      </c>
      <c r="S79" s="101">
        <f>SUM(B79:R79)</f>
        <v>41691116.189999998</v>
      </c>
    </row>
    <row r="80" spans="1:19" ht="10.5" customHeight="1">
      <c r="A80" s="10" t="s">
        <v>68</v>
      </c>
      <c r="B80" s="101">
        <v>50362569</v>
      </c>
      <c r="C80" s="101">
        <v>29580</v>
      </c>
      <c r="D80" s="112">
        <v>0</v>
      </c>
      <c r="E80" s="112">
        <v>0</v>
      </c>
      <c r="F80" s="112">
        <v>0</v>
      </c>
      <c r="G80" s="53">
        <v>12447207.979999999</v>
      </c>
      <c r="H80" s="24"/>
      <c r="I80" s="53">
        <v>375067</v>
      </c>
      <c r="J80" s="112">
        <v>0</v>
      </c>
      <c r="K80" s="91">
        <v>268755.77</v>
      </c>
      <c r="L80" s="53">
        <v>97649.79</v>
      </c>
      <c r="M80" s="30">
        <v>0</v>
      </c>
      <c r="N80" s="53">
        <v>46883.56</v>
      </c>
      <c r="O80" s="53">
        <v>301927.33</v>
      </c>
      <c r="P80" s="30">
        <v>0</v>
      </c>
      <c r="Q80" s="30">
        <v>0</v>
      </c>
      <c r="R80" s="53">
        <v>228408.06</v>
      </c>
      <c r="S80" s="101">
        <f>SUM(B80:R80)</f>
        <v>64158048.490000002</v>
      </c>
    </row>
    <row r="81" spans="1:19" ht="10.5" customHeight="1">
      <c r="A81" s="10"/>
      <c r="B81" s="101"/>
      <c r="C81" s="101"/>
      <c r="D81" s="101"/>
      <c r="E81" s="101"/>
      <c r="F81" s="120"/>
      <c r="G81" s="53"/>
      <c r="H81" s="24"/>
      <c r="I81" s="53"/>
      <c r="J81" s="53"/>
      <c r="K81" s="91"/>
      <c r="L81" s="53"/>
      <c r="M81" s="53"/>
      <c r="N81" s="53"/>
      <c r="O81" s="53"/>
      <c r="P81" s="53"/>
      <c r="Q81" s="53"/>
      <c r="R81" s="53"/>
      <c r="S81" s="101"/>
    </row>
    <row r="82" spans="1:19" ht="10.5" customHeight="1">
      <c r="A82" s="10" t="s">
        <v>69</v>
      </c>
      <c r="B82" s="101">
        <v>26189555</v>
      </c>
      <c r="C82" s="101">
        <v>114037</v>
      </c>
      <c r="D82" s="112">
        <v>0</v>
      </c>
      <c r="E82" s="112">
        <v>0</v>
      </c>
      <c r="F82" s="101">
        <v>539038</v>
      </c>
      <c r="G82" s="53">
        <v>7529210.1899999995</v>
      </c>
      <c r="H82" s="24"/>
      <c r="I82" s="53">
        <v>248323</v>
      </c>
      <c r="J82" s="112">
        <v>0</v>
      </c>
      <c r="K82" s="90">
        <v>0</v>
      </c>
      <c r="L82" s="53">
        <v>41921.43</v>
      </c>
      <c r="M82" s="53">
        <v>10578.51</v>
      </c>
      <c r="N82" s="53">
        <v>19849.45</v>
      </c>
      <c r="O82" s="30">
        <v>0</v>
      </c>
      <c r="P82" s="30">
        <v>0</v>
      </c>
      <c r="Q82" s="30">
        <v>0</v>
      </c>
      <c r="R82" s="53">
        <v>87637.339999999982</v>
      </c>
      <c r="S82" s="101">
        <f>SUM(B82:R82)</f>
        <v>34780149.920000002</v>
      </c>
    </row>
    <row r="83" spans="1:19" ht="10.5" customHeight="1">
      <c r="A83" s="10" t="s">
        <v>70</v>
      </c>
      <c r="B83" s="101">
        <v>10800718</v>
      </c>
      <c r="C83" s="101">
        <v>9720</v>
      </c>
      <c r="D83" s="112">
        <v>0</v>
      </c>
      <c r="E83" s="112">
        <v>0</v>
      </c>
      <c r="F83" s="101">
        <v>167352</v>
      </c>
      <c r="G83" s="53">
        <v>2213220.16</v>
      </c>
      <c r="H83" s="24"/>
      <c r="I83" s="53">
        <v>71772</v>
      </c>
      <c r="J83" s="112">
        <v>0</v>
      </c>
      <c r="K83" s="91">
        <v>122388.04000000001</v>
      </c>
      <c r="L83" s="53">
        <v>25979.37</v>
      </c>
      <c r="M83" s="53">
        <v>6556.93</v>
      </c>
      <c r="N83" s="53">
        <v>11985.66</v>
      </c>
      <c r="O83" s="30">
        <v>0</v>
      </c>
      <c r="P83" s="30">
        <v>0</v>
      </c>
      <c r="Q83" s="30">
        <v>0</v>
      </c>
      <c r="R83" s="53">
        <v>17401.72</v>
      </c>
      <c r="S83" s="101">
        <f>SUM(B83:R83)</f>
        <v>13447093.879999999</v>
      </c>
    </row>
    <row r="84" spans="1:19" ht="10.5" customHeight="1">
      <c r="A84" s="10" t="s">
        <v>71</v>
      </c>
      <c r="B84" s="101">
        <v>14643204</v>
      </c>
      <c r="C84" s="101">
        <v>6650</v>
      </c>
      <c r="D84" s="112">
        <v>0</v>
      </c>
      <c r="E84" s="112">
        <v>0</v>
      </c>
      <c r="F84" s="101">
        <v>225049</v>
      </c>
      <c r="G84" s="53">
        <v>3867362.7799999993</v>
      </c>
      <c r="H84" s="24"/>
      <c r="I84" s="53">
        <v>32237</v>
      </c>
      <c r="J84" s="53">
        <v>53565.94</v>
      </c>
      <c r="K84" s="90">
        <v>0</v>
      </c>
      <c r="L84" s="53">
        <v>29675.7</v>
      </c>
      <c r="M84" s="53">
        <v>5821.8600000000006</v>
      </c>
      <c r="N84" s="53">
        <v>10509.130000000001</v>
      </c>
      <c r="O84" s="53">
        <v>67635.44</v>
      </c>
      <c r="P84" s="30">
        <v>0</v>
      </c>
      <c r="Q84" s="30">
        <v>0</v>
      </c>
      <c r="R84" s="53">
        <v>39465.130000000005</v>
      </c>
      <c r="S84" s="101">
        <f>SUM(B84:R84)</f>
        <v>18981175.98</v>
      </c>
    </row>
    <row r="85" spans="1:19" ht="10.5" customHeight="1">
      <c r="A85" s="10" t="s">
        <v>72</v>
      </c>
      <c r="B85" s="101">
        <v>18890214</v>
      </c>
      <c r="C85" s="101">
        <v>16970</v>
      </c>
      <c r="D85" s="112">
        <v>0</v>
      </c>
      <c r="E85" s="112">
        <v>0</v>
      </c>
      <c r="F85" s="101">
        <v>321417.65999999997</v>
      </c>
      <c r="G85" s="53">
        <v>7365263.1100000003</v>
      </c>
      <c r="H85" s="24"/>
      <c r="I85" s="53">
        <v>85740</v>
      </c>
      <c r="J85" s="112">
        <v>0</v>
      </c>
      <c r="K85" s="90">
        <v>0</v>
      </c>
      <c r="L85" s="53">
        <v>55750.75</v>
      </c>
      <c r="M85" s="53">
        <v>14071.06</v>
      </c>
      <c r="N85" s="53">
        <v>24626.329999999998</v>
      </c>
      <c r="O85" s="30">
        <v>0</v>
      </c>
      <c r="P85" s="30">
        <v>0</v>
      </c>
      <c r="Q85" s="30">
        <v>0</v>
      </c>
      <c r="R85" s="53">
        <v>183149.58000000002</v>
      </c>
      <c r="S85" s="101">
        <f>SUM(B85:R85)</f>
        <v>26957202.489999995</v>
      </c>
    </row>
    <row r="86" spans="1:19" ht="10.5" customHeight="1">
      <c r="A86" s="10" t="s">
        <v>73</v>
      </c>
      <c r="B86" s="101">
        <v>949830863</v>
      </c>
      <c r="C86" s="101">
        <v>262343</v>
      </c>
      <c r="D86" s="112">
        <v>0</v>
      </c>
      <c r="E86" s="101">
        <v>24702345</v>
      </c>
      <c r="F86" s="101">
        <v>40777103</v>
      </c>
      <c r="G86" s="53">
        <v>183466617.27000001</v>
      </c>
      <c r="H86" s="24" t="s">
        <v>116</v>
      </c>
      <c r="I86" s="53">
        <v>8425580</v>
      </c>
      <c r="J86" s="112">
        <v>0</v>
      </c>
      <c r="K86" s="90">
        <v>0</v>
      </c>
      <c r="L86" s="53">
        <v>1176880.6000000001</v>
      </c>
      <c r="M86" s="53">
        <v>230629.40000000002</v>
      </c>
      <c r="N86" s="53">
        <v>32444</v>
      </c>
      <c r="O86" s="53">
        <v>211663.64</v>
      </c>
      <c r="P86" s="30">
        <v>0</v>
      </c>
      <c r="Q86" s="30">
        <v>0</v>
      </c>
      <c r="R86" s="53">
        <v>605233.72</v>
      </c>
      <c r="S86" s="101">
        <f>SUM(B86:R86)</f>
        <v>1209721702.6300001</v>
      </c>
    </row>
    <row r="87" spans="1:19" ht="10.5" customHeight="1">
      <c r="A87" s="10"/>
      <c r="B87" s="101"/>
      <c r="C87" s="101"/>
      <c r="D87" s="101"/>
      <c r="E87" s="101"/>
      <c r="F87" s="101"/>
      <c r="G87" s="53"/>
      <c r="H87" s="24"/>
      <c r="I87" s="53"/>
      <c r="J87" s="53"/>
      <c r="K87" s="91"/>
      <c r="L87" s="53"/>
      <c r="M87" s="53"/>
      <c r="N87" s="53"/>
      <c r="O87" s="53"/>
      <c r="P87" s="53"/>
      <c r="Q87" s="53"/>
      <c r="R87" s="53"/>
      <c r="S87" s="101"/>
    </row>
    <row r="88" spans="1:19" ht="10.5" customHeight="1">
      <c r="A88" s="10" t="s">
        <v>74</v>
      </c>
      <c r="B88" s="101">
        <v>7751182</v>
      </c>
      <c r="C88" s="101">
        <v>7020</v>
      </c>
      <c r="D88" s="112">
        <v>0</v>
      </c>
      <c r="E88" s="112">
        <v>0</v>
      </c>
      <c r="F88" s="101">
        <v>50831.91</v>
      </c>
      <c r="G88" s="53">
        <v>2838615.9200000004</v>
      </c>
      <c r="H88" s="24"/>
      <c r="I88" s="53">
        <v>49258</v>
      </c>
      <c r="J88" s="112">
        <v>0</v>
      </c>
      <c r="K88" s="90">
        <v>0</v>
      </c>
      <c r="L88" s="53">
        <v>18974.75</v>
      </c>
      <c r="M88" s="53">
        <v>4788.87</v>
      </c>
      <c r="N88" s="53">
        <v>8692.82</v>
      </c>
      <c r="O88" s="30">
        <v>0</v>
      </c>
      <c r="P88" s="30">
        <v>0</v>
      </c>
      <c r="Q88" s="30">
        <v>0</v>
      </c>
      <c r="R88" s="53">
        <v>57326.16</v>
      </c>
      <c r="S88" s="101">
        <f>SUM(B88:R88)</f>
        <v>10786690.43</v>
      </c>
    </row>
    <row r="89" spans="1:19" ht="10.5" customHeight="1">
      <c r="A89" s="10" t="s">
        <v>75</v>
      </c>
      <c r="B89" s="101">
        <v>16705808</v>
      </c>
      <c r="C89" s="101">
        <v>1762</v>
      </c>
      <c r="D89" s="112">
        <v>0</v>
      </c>
      <c r="E89" s="112">
        <v>0</v>
      </c>
      <c r="F89" s="101">
        <v>27974.69</v>
      </c>
      <c r="G89" s="53">
        <v>3267797.43</v>
      </c>
      <c r="H89" s="24"/>
      <c r="I89" s="53">
        <v>72971</v>
      </c>
      <c r="J89" s="112">
        <v>0</v>
      </c>
      <c r="K89" s="91">
        <v>171894.37</v>
      </c>
      <c r="L89" s="53">
        <v>34244.07</v>
      </c>
      <c r="M89" s="53">
        <v>8643.39</v>
      </c>
      <c r="N89" s="53">
        <v>13519.16</v>
      </c>
      <c r="O89" s="53">
        <v>86969.84</v>
      </c>
      <c r="P89" s="30">
        <v>0</v>
      </c>
      <c r="Q89" s="30">
        <v>0</v>
      </c>
      <c r="R89" s="53">
        <v>20387.629999999997</v>
      </c>
      <c r="S89" s="101">
        <f>SUM(B89:R89)</f>
        <v>20411971.580000002</v>
      </c>
    </row>
    <row r="90" spans="1:19" ht="10.5" customHeight="1">
      <c r="A90" s="10" t="s">
        <v>76</v>
      </c>
      <c r="B90" s="101">
        <v>56780098</v>
      </c>
      <c r="C90" s="101">
        <v>46990</v>
      </c>
      <c r="D90" s="112">
        <v>0</v>
      </c>
      <c r="E90" s="112">
        <v>0</v>
      </c>
      <c r="F90" s="101">
        <v>1266402.6299999999</v>
      </c>
      <c r="G90" s="53">
        <v>13770075.339999998</v>
      </c>
      <c r="H90" s="24"/>
      <c r="I90" s="53">
        <v>555377.25</v>
      </c>
      <c r="J90" s="112">
        <v>0</v>
      </c>
      <c r="K90" s="91">
        <v>961699.22</v>
      </c>
      <c r="L90" s="53">
        <v>110884.53</v>
      </c>
      <c r="M90" s="53">
        <v>27994.29</v>
      </c>
      <c r="N90" s="53">
        <v>30904.549999999996</v>
      </c>
      <c r="O90" s="53">
        <v>199083.16</v>
      </c>
      <c r="P90" s="30">
        <v>0</v>
      </c>
      <c r="Q90" s="30">
        <v>0</v>
      </c>
      <c r="R90" s="53">
        <v>16645.309999999998</v>
      </c>
      <c r="S90" s="101">
        <f>SUM(B90:R90)</f>
        <v>73766154.280000001</v>
      </c>
    </row>
    <row r="91" spans="1:19" ht="10.5" customHeight="1">
      <c r="A91" s="10" t="s">
        <v>77</v>
      </c>
      <c r="B91" s="101">
        <v>47419469</v>
      </c>
      <c r="C91" s="101">
        <v>265779</v>
      </c>
      <c r="D91" s="112">
        <v>0</v>
      </c>
      <c r="E91" s="112">
        <v>0</v>
      </c>
      <c r="F91" s="101">
        <v>1287112</v>
      </c>
      <c r="G91" s="53">
        <v>11677834.390000001</v>
      </c>
      <c r="H91" s="24"/>
      <c r="I91" s="53">
        <v>207024.90999999997</v>
      </c>
      <c r="J91" s="112">
        <v>0</v>
      </c>
      <c r="K91" s="90">
        <v>0</v>
      </c>
      <c r="L91" s="53">
        <v>117888.54000000001</v>
      </c>
      <c r="M91" s="53">
        <v>29754.199999999997</v>
      </c>
      <c r="N91" s="53">
        <v>28308.58</v>
      </c>
      <c r="O91" s="53">
        <v>182071.5</v>
      </c>
      <c r="P91" s="30">
        <v>0</v>
      </c>
      <c r="Q91" s="30">
        <v>0</v>
      </c>
      <c r="R91" s="53">
        <v>213697.22</v>
      </c>
      <c r="S91" s="101">
        <f>SUM(B91:R91)</f>
        <v>61428939.339999996</v>
      </c>
    </row>
    <row r="92" spans="1:19" ht="10.5" customHeight="1">
      <c r="A92" s="10" t="s">
        <v>78</v>
      </c>
      <c r="B92" s="101">
        <v>161986679</v>
      </c>
      <c r="C92" s="101">
        <v>672291.5</v>
      </c>
      <c r="D92" s="112">
        <v>0</v>
      </c>
      <c r="E92" s="112">
        <v>0</v>
      </c>
      <c r="F92" s="101">
        <v>4121712.02</v>
      </c>
      <c r="G92" s="53">
        <v>53548391.880000003</v>
      </c>
      <c r="H92" s="24"/>
      <c r="I92" s="53">
        <v>1592698</v>
      </c>
      <c r="J92" s="112">
        <v>0</v>
      </c>
      <c r="K92" s="90">
        <v>0</v>
      </c>
      <c r="L92" s="53">
        <v>257123.25000000003</v>
      </c>
      <c r="M92" s="53">
        <v>64918.240000000005</v>
      </c>
      <c r="N92" s="53">
        <v>60863.39</v>
      </c>
      <c r="O92" s="53">
        <v>392650.32</v>
      </c>
      <c r="P92" s="30">
        <v>0</v>
      </c>
      <c r="Q92" s="30">
        <v>0</v>
      </c>
      <c r="R92" s="53">
        <v>1215686.26</v>
      </c>
      <c r="S92" s="101">
        <f>SUM(B92:R92)</f>
        <v>223913013.85999998</v>
      </c>
    </row>
    <row r="93" spans="1:19" ht="10.5" customHeight="1">
      <c r="A93" s="10"/>
      <c r="B93" s="101"/>
      <c r="C93" s="101"/>
      <c r="D93" s="101"/>
      <c r="E93" s="101"/>
      <c r="F93" s="120"/>
      <c r="G93" s="53"/>
      <c r="H93" s="24"/>
      <c r="I93" s="53"/>
      <c r="J93" s="53"/>
      <c r="K93" s="91"/>
      <c r="L93" s="53"/>
      <c r="M93" s="53"/>
      <c r="N93" s="53"/>
      <c r="O93" s="53"/>
      <c r="P93" s="53"/>
      <c r="Q93" s="53"/>
      <c r="R93" s="53"/>
      <c r="S93" s="101"/>
    </row>
    <row r="94" spans="1:19" ht="10.5" customHeight="1">
      <c r="A94" s="10" t="s">
        <v>79</v>
      </c>
      <c r="B94" s="101">
        <v>18609005</v>
      </c>
      <c r="C94" s="101">
        <v>5045</v>
      </c>
      <c r="D94" s="112">
        <v>0</v>
      </c>
      <c r="E94" s="112">
        <v>0</v>
      </c>
      <c r="F94" s="101">
        <v>40588</v>
      </c>
      <c r="G94" s="53">
        <v>1743131.7899999998</v>
      </c>
      <c r="H94" s="24"/>
      <c r="I94" s="53">
        <v>45032</v>
      </c>
      <c r="J94" s="53">
        <v>6075.82</v>
      </c>
      <c r="K94" s="90">
        <v>0</v>
      </c>
      <c r="L94" s="53">
        <v>26580.500000000004</v>
      </c>
      <c r="M94" s="53">
        <v>5008.17</v>
      </c>
      <c r="N94" s="53">
        <v>10451.859999999999</v>
      </c>
      <c r="O94" s="53">
        <v>67071.149999999994</v>
      </c>
      <c r="P94" s="30">
        <v>0</v>
      </c>
      <c r="Q94" s="30">
        <v>0</v>
      </c>
      <c r="R94" s="53">
        <v>7179.8600000000006</v>
      </c>
      <c r="S94" s="101">
        <f>SUM(B94:R94)</f>
        <v>20565169.149999999</v>
      </c>
    </row>
    <row r="95" spans="1:19" ht="10.5" customHeight="1">
      <c r="A95" s="10" t="s">
        <v>80</v>
      </c>
      <c r="B95" s="101">
        <v>81087795</v>
      </c>
      <c r="C95" s="101">
        <v>87450.66</v>
      </c>
      <c r="D95" s="112">
        <v>0</v>
      </c>
      <c r="E95" s="112">
        <v>0</v>
      </c>
      <c r="F95" s="101">
        <v>1710389.78</v>
      </c>
      <c r="G95" s="53">
        <v>33569534.380000003</v>
      </c>
      <c r="H95" s="24"/>
      <c r="I95" s="53">
        <v>667160</v>
      </c>
      <c r="J95" s="112">
        <v>0</v>
      </c>
      <c r="K95" s="91">
        <v>3084101.23</v>
      </c>
      <c r="L95" s="53">
        <v>231985.69999999998</v>
      </c>
      <c r="M95" s="53">
        <v>58589.549999999996</v>
      </c>
      <c r="N95" s="53">
        <v>72216.259999999995</v>
      </c>
      <c r="O95" s="53">
        <v>467197.15</v>
      </c>
      <c r="P95" s="30">
        <v>0</v>
      </c>
      <c r="Q95" s="30">
        <v>0</v>
      </c>
      <c r="R95" s="53">
        <v>997262.72</v>
      </c>
      <c r="S95" s="101">
        <f>SUM(B95:R95)</f>
        <v>122033682.43000001</v>
      </c>
    </row>
    <row r="96" spans="1:19" ht="10.5" customHeight="1">
      <c r="A96" s="10" t="s">
        <v>81</v>
      </c>
      <c r="B96" s="101">
        <v>138981507</v>
      </c>
      <c r="C96" s="101">
        <v>542321</v>
      </c>
      <c r="D96" s="112">
        <v>0</v>
      </c>
      <c r="E96" s="112">
        <v>0</v>
      </c>
      <c r="F96" s="101">
        <v>1054181</v>
      </c>
      <c r="G96" s="53">
        <v>17369164.379999999</v>
      </c>
      <c r="H96" s="24" t="s">
        <v>116</v>
      </c>
      <c r="I96" s="53">
        <v>859567</v>
      </c>
      <c r="J96" s="112">
        <v>0</v>
      </c>
      <c r="K96" s="91">
        <v>4524520.8600000003</v>
      </c>
      <c r="L96" s="53">
        <v>169320.21000000002</v>
      </c>
      <c r="M96" s="53">
        <v>42752.800000000003</v>
      </c>
      <c r="N96" s="53">
        <v>36486.86</v>
      </c>
      <c r="O96" s="53">
        <v>235599.81</v>
      </c>
      <c r="P96" s="30">
        <v>0</v>
      </c>
      <c r="Q96" s="30">
        <v>0</v>
      </c>
      <c r="R96" s="53">
        <v>314076.31</v>
      </c>
      <c r="S96" s="101">
        <f>SUM(B96:R96)</f>
        <v>164129497.23000005</v>
      </c>
    </row>
    <row r="97" spans="1:19" ht="10.5" customHeight="1">
      <c r="A97" s="10" t="s">
        <v>82</v>
      </c>
      <c r="B97" s="101">
        <v>9922326</v>
      </c>
      <c r="C97" s="112">
        <v>0</v>
      </c>
      <c r="D97" s="112">
        <v>0</v>
      </c>
      <c r="E97" s="112">
        <v>0</v>
      </c>
      <c r="F97" s="112">
        <v>0</v>
      </c>
      <c r="G97" s="53">
        <v>1913662.1500000001</v>
      </c>
      <c r="H97" s="24"/>
      <c r="I97" s="53">
        <v>67563.27</v>
      </c>
      <c r="J97" s="112">
        <v>0</v>
      </c>
      <c r="K97" s="91">
        <v>423101.88999999996</v>
      </c>
      <c r="L97" s="53">
        <v>16249.6</v>
      </c>
      <c r="M97" s="53">
        <v>4101.57</v>
      </c>
      <c r="N97" s="53">
        <v>5311.51</v>
      </c>
      <c r="O97" s="53">
        <v>34163.29</v>
      </c>
      <c r="P97" s="30">
        <v>0</v>
      </c>
      <c r="Q97" s="30">
        <v>0</v>
      </c>
      <c r="R97" s="53">
        <v>11500.05</v>
      </c>
      <c r="S97" s="101">
        <f>SUM(B97:R97)</f>
        <v>12397979.33</v>
      </c>
    </row>
    <row r="98" spans="1:19" ht="10.5" customHeight="1">
      <c r="A98" s="10" t="s">
        <v>83</v>
      </c>
      <c r="B98" s="101">
        <v>21509083</v>
      </c>
      <c r="C98" s="101">
        <v>7980</v>
      </c>
      <c r="D98" s="101">
        <v>775451</v>
      </c>
      <c r="E98" s="112">
        <v>0</v>
      </c>
      <c r="F98" s="101">
        <v>493870</v>
      </c>
      <c r="G98" s="53">
        <v>6521096.4000000013</v>
      </c>
      <c r="H98" s="24"/>
      <c r="I98" s="53">
        <v>122043</v>
      </c>
      <c r="J98" s="112">
        <v>0</v>
      </c>
      <c r="K98" s="90">
        <v>0</v>
      </c>
      <c r="L98" s="53">
        <v>49511.19</v>
      </c>
      <c r="M98" s="53">
        <v>12495.74</v>
      </c>
      <c r="N98" s="53">
        <v>14820.259999999998</v>
      </c>
      <c r="O98" s="53">
        <v>95246.01</v>
      </c>
      <c r="P98" s="30">
        <v>0</v>
      </c>
      <c r="Q98" s="30">
        <v>0</v>
      </c>
      <c r="R98" s="53">
        <v>212445.15</v>
      </c>
      <c r="S98" s="101">
        <f>SUM(B98:R98)</f>
        <v>29814041.750000004</v>
      </c>
    </row>
    <row r="99" spans="1:19" ht="10.5" customHeight="1">
      <c r="A99" s="5" t="s">
        <v>180</v>
      </c>
      <c r="B99" s="102"/>
      <c r="C99" s="13"/>
      <c r="D99" s="13"/>
      <c r="E99" s="113"/>
      <c r="F99" s="121"/>
      <c r="G99" s="36"/>
      <c r="H99" s="14"/>
      <c r="I99" s="13"/>
      <c r="J99" s="13"/>
      <c r="K99" s="88"/>
      <c r="L99" s="34"/>
      <c r="M99" s="35"/>
      <c r="N99" s="35"/>
      <c r="O99" s="35"/>
      <c r="P99" s="35"/>
      <c r="Q99" s="35"/>
      <c r="R99" s="35"/>
    </row>
    <row r="100" spans="1:19" ht="10.5" customHeight="1">
      <c r="A100" s="7"/>
      <c r="B100" s="103" t="s">
        <v>141</v>
      </c>
      <c r="C100" s="67"/>
      <c r="D100" s="65"/>
      <c r="E100" s="114"/>
      <c r="F100" s="122"/>
      <c r="G100" s="68"/>
      <c r="H100" s="59"/>
      <c r="I100" s="79"/>
      <c r="J100" s="89" t="s">
        <v>161</v>
      </c>
      <c r="K100" s="89"/>
      <c r="L100" s="86"/>
      <c r="M100" s="74" t="s">
        <v>154</v>
      </c>
      <c r="N100" s="75"/>
      <c r="O100" s="73"/>
      <c r="P100" s="73"/>
      <c r="Q100" s="73"/>
      <c r="R100" s="80"/>
      <c r="S100" s="141"/>
    </row>
    <row r="101" spans="1:19" ht="10.5" customHeight="1">
      <c r="A101" s="4"/>
      <c r="B101" s="104" t="s">
        <v>140</v>
      </c>
      <c r="C101" s="70"/>
      <c r="D101" s="66"/>
      <c r="E101" s="115"/>
      <c r="F101" s="123"/>
      <c r="G101" s="71"/>
      <c r="H101" s="72"/>
      <c r="I101" s="49"/>
      <c r="J101" s="135" t="s">
        <v>164</v>
      </c>
      <c r="K101" s="131"/>
      <c r="L101" s="15"/>
      <c r="M101" s="60"/>
      <c r="N101" s="61"/>
      <c r="O101" s="17" t="s">
        <v>131</v>
      </c>
      <c r="P101" s="81" t="s">
        <v>152</v>
      </c>
      <c r="Q101" s="82"/>
      <c r="R101" s="83"/>
      <c r="S101" s="142"/>
    </row>
    <row r="102" spans="1:19" ht="10.5" customHeight="1">
      <c r="A102" s="4"/>
      <c r="B102" s="98" t="s">
        <v>127</v>
      </c>
      <c r="C102" s="126" t="s">
        <v>136</v>
      </c>
      <c r="D102" s="127" t="s">
        <v>142</v>
      </c>
      <c r="E102" s="114"/>
      <c r="F102" s="124"/>
      <c r="G102" s="69" t="s">
        <v>139</v>
      </c>
      <c r="H102" s="59"/>
      <c r="I102" s="49" t="s">
        <v>0</v>
      </c>
      <c r="J102" s="132" t="s">
        <v>165</v>
      </c>
      <c r="K102" s="133"/>
      <c r="L102" s="16" t="s">
        <v>1</v>
      </c>
      <c r="M102" s="16" t="s">
        <v>2</v>
      </c>
      <c r="N102" s="16" t="s">
        <v>120</v>
      </c>
      <c r="O102" s="17" t="s">
        <v>3</v>
      </c>
      <c r="P102" s="84" t="s">
        <v>153</v>
      </c>
      <c r="Q102" s="85" t="s">
        <v>146</v>
      </c>
      <c r="R102" s="85" t="s">
        <v>150</v>
      </c>
      <c r="S102" s="143"/>
    </row>
    <row r="103" spans="1:19" ht="10.5" customHeight="1">
      <c r="A103" s="4"/>
      <c r="B103" s="99" t="s">
        <v>128</v>
      </c>
      <c r="C103" s="128" t="s">
        <v>158</v>
      </c>
      <c r="D103" s="115"/>
      <c r="E103" s="115"/>
      <c r="F103" s="125"/>
      <c r="G103" s="78" t="s">
        <v>137</v>
      </c>
      <c r="H103" s="62"/>
      <c r="I103" s="51" t="s">
        <v>129</v>
      </c>
      <c r="J103" s="134" t="s">
        <v>166</v>
      </c>
      <c r="K103" s="133"/>
      <c r="L103" s="17" t="s">
        <v>4</v>
      </c>
      <c r="M103" s="17" t="s">
        <v>5</v>
      </c>
      <c r="N103" s="17" t="s">
        <v>121</v>
      </c>
      <c r="O103" s="17" t="s">
        <v>132</v>
      </c>
      <c r="P103" s="84" t="s">
        <v>144</v>
      </c>
      <c r="Q103" s="85" t="s">
        <v>147</v>
      </c>
      <c r="R103" s="85" t="s">
        <v>117</v>
      </c>
      <c r="S103" s="143"/>
    </row>
    <row r="104" spans="1:19" ht="10.5" customHeight="1">
      <c r="A104" s="4"/>
      <c r="B104" s="85" t="s">
        <v>6</v>
      </c>
      <c r="C104" s="49" t="s">
        <v>125</v>
      </c>
      <c r="D104" s="50" t="s">
        <v>122</v>
      </c>
      <c r="E104" s="110" t="s">
        <v>124</v>
      </c>
      <c r="F104" s="111" t="s">
        <v>7</v>
      </c>
      <c r="G104" s="78" t="s">
        <v>135</v>
      </c>
      <c r="H104" s="62"/>
      <c r="I104" s="51" t="s">
        <v>130</v>
      </c>
      <c r="J104" s="134" t="s">
        <v>167</v>
      </c>
      <c r="K104" s="134"/>
      <c r="L104" s="17" t="s">
        <v>8</v>
      </c>
      <c r="M104" s="17" t="s">
        <v>8</v>
      </c>
      <c r="N104" s="17" t="s">
        <v>8</v>
      </c>
      <c r="O104" s="17" t="s">
        <v>133</v>
      </c>
      <c r="P104" s="84" t="s">
        <v>145</v>
      </c>
      <c r="Q104" s="85" t="s">
        <v>148</v>
      </c>
      <c r="R104" s="85" t="s">
        <v>148</v>
      </c>
      <c r="S104" s="144"/>
    </row>
    <row r="105" spans="1:19" ht="10.5" customHeight="1">
      <c r="A105" s="6"/>
      <c r="B105" s="85" t="s">
        <v>9</v>
      </c>
      <c r="C105" s="50" t="s">
        <v>118</v>
      </c>
      <c r="D105" s="40" t="s">
        <v>123</v>
      </c>
      <c r="E105" s="111" t="s">
        <v>118</v>
      </c>
      <c r="F105" s="111" t="s">
        <v>126</v>
      </c>
      <c r="G105" s="77" t="s">
        <v>138</v>
      </c>
      <c r="H105" s="62"/>
      <c r="I105" s="51" t="s">
        <v>155</v>
      </c>
      <c r="J105" s="131" t="s">
        <v>162</v>
      </c>
      <c r="K105" s="136" t="s">
        <v>163</v>
      </c>
      <c r="L105" s="17" t="s">
        <v>9</v>
      </c>
      <c r="M105" s="17" t="s">
        <v>9</v>
      </c>
      <c r="N105" s="17" t="s">
        <v>9</v>
      </c>
      <c r="O105" s="17" t="s">
        <v>118</v>
      </c>
      <c r="P105" s="84" t="s">
        <v>143</v>
      </c>
      <c r="Q105" s="85" t="s">
        <v>149</v>
      </c>
      <c r="R105" s="85" t="s">
        <v>151</v>
      </c>
      <c r="S105" s="143" t="s">
        <v>10</v>
      </c>
    </row>
    <row r="106" spans="1:19" ht="10.5" customHeight="1">
      <c r="A106" s="8" t="s">
        <v>11</v>
      </c>
      <c r="B106" s="100" t="s">
        <v>12</v>
      </c>
      <c r="C106" s="52" t="s">
        <v>12</v>
      </c>
      <c r="D106" s="52" t="s">
        <v>12</v>
      </c>
      <c r="E106" s="100" t="s">
        <v>12</v>
      </c>
      <c r="F106" s="100" t="s">
        <v>12</v>
      </c>
      <c r="G106" s="19" t="s">
        <v>12</v>
      </c>
      <c r="H106" s="63"/>
      <c r="I106" s="52" t="s">
        <v>12</v>
      </c>
      <c r="J106" s="41" t="s">
        <v>12</v>
      </c>
      <c r="K106" s="41" t="s">
        <v>12</v>
      </c>
      <c r="L106" s="18" t="s">
        <v>12</v>
      </c>
      <c r="M106" s="18" t="s">
        <v>12</v>
      </c>
      <c r="N106" s="18" t="s">
        <v>12</v>
      </c>
      <c r="O106" s="18" t="s">
        <v>12</v>
      </c>
      <c r="P106" s="18" t="s">
        <v>12</v>
      </c>
      <c r="Q106" s="20" t="s">
        <v>12</v>
      </c>
      <c r="R106" s="145" t="s">
        <v>12</v>
      </c>
      <c r="S106" s="145" t="s">
        <v>12</v>
      </c>
    </row>
    <row r="107" spans="1:19" ht="10.5" customHeight="1">
      <c r="A107" s="10" t="s">
        <v>84</v>
      </c>
      <c r="B107" s="101">
        <v>32777703</v>
      </c>
      <c r="C107" s="33">
        <v>194624.3</v>
      </c>
      <c r="D107" s="112">
        <v>0</v>
      </c>
      <c r="E107" s="112">
        <v>0</v>
      </c>
      <c r="F107" s="33">
        <v>7330.49</v>
      </c>
      <c r="G107" s="33">
        <v>7533674.2200000007</v>
      </c>
      <c r="H107" s="76"/>
      <c r="I107" s="38">
        <v>332412</v>
      </c>
      <c r="J107" s="112">
        <v>0</v>
      </c>
      <c r="K107" s="91">
        <v>266174.90000000002</v>
      </c>
      <c r="L107" s="32">
        <v>66474.13</v>
      </c>
      <c r="M107" s="112">
        <v>0</v>
      </c>
      <c r="N107" s="32">
        <v>32166.479999999996</v>
      </c>
      <c r="O107" s="53">
        <v>207464.32000000001</v>
      </c>
      <c r="P107" s="30">
        <v>0</v>
      </c>
      <c r="Q107" s="30">
        <v>0</v>
      </c>
      <c r="R107" s="32">
        <v>282107.33999999997</v>
      </c>
      <c r="S107" s="101">
        <f>SUM(B107:R107)</f>
        <v>41700131.18</v>
      </c>
    </row>
    <row r="108" spans="1:19" ht="10.5" customHeight="1">
      <c r="A108" s="10" t="s">
        <v>85</v>
      </c>
      <c r="B108" s="101">
        <v>7666703</v>
      </c>
      <c r="C108" s="112">
        <v>0</v>
      </c>
      <c r="D108" s="101">
        <v>257388</v>
      </c>
      <c r="E108" s="112">
        <v>0</v>
      </c>
      <c r="F108" s="101">
        <v>4983</v>
      </c>
      <c r="G108" s="33">
        <v>1391277.68</v>
      </c>
      <c r="H108" s="24"/>
      <c r="I108" s="38">
        <v>33479</v>
      </c>
      <c r="J108" s="112">
        <v>0</v>
      </c>
      <c r="K108" s="91">
        <v>527718.75</v>
      </c>
      <c r="L108" s="32">
        <v>16791.75</v>
      </c>
      <c r="M108" s="32">
        <v>4239.2999999999993</v>
      </c>
      <c r="N108" s="32">
        <v>7421.16</v>
      </c>
      <c r="O108" s="53">
        <v>47616.81</v>
      </c>
      <c r="P108" s="30">
        <v>0</v>
      </c>
      <c r="Q108" s="30">
        <v>0</v>
      </c>
      <c r="R108" s="32">
        <v>20753.309999999998</v>
      </c>
      <c r="S108" s="101">
        <f>SUM(B108:R108)</f>
        <v>9978371.7600000016</v>
      </c>
    </row>
    <row r="109" spans="1:19" ht="10.5" customHeight="1">
      <c r="A109" s="10" t="s">
        <v>86</v>
      </c>
      <c r="B109" s="101">
        <v>29951979</v>
      </c>
      <c r="C109" s="101">
        <v>23273.38</v>
      </c>
      <c r="D109" s="112">
        <v>0</v>
      </c>
      <c r="E109" s="112">
        <v>0</v>
      </c>
      <c r="F109" s="101">
        <v>185620.67</v>
      </c>
      <c r="G109" s="33">
        <v>6357085.5999999996</v>
      </c>
      <c r="H109" s="24"/>
      <c r="I109" s="38">
        <v>86186</v>
      </c>
      <c r="J109" s="112">
        <v>0</v>
      </c>
      <c r="K109" s="90">
        <v>0</v>
      </c>
      <c r="L109" s="32">
        <v>48561.039999999994</v>
      </c>
      <c r="M109" s="32">
        <v>12255.65</v>
      </c>
      <c r="N109" s="32">
        <v>21216.75</v>
      </c>
      <c r="O109" s="53">
        <v>136338.19</v>
      </c>
      <c r="P109" s="30">
        <v>0</v>
      </c>
      <c r="Q109" s="30">
        <v>0</v>
      </c>
      <c r="R109" s="32">
        <v>67701.429999999993</v>
      </c>
      <c r="S109" s="101">
        <f>SUM(B109:R109)</f>
        <v>36890217.709999993</v>
      </c>
    </row>
    <row r="110" spans="1:19" ht="10.5" customHeight="1">
      <c r="A110" s="10" t="s">
        <v>87</v>
      </c>
      <c r="B110" s="101">
        <v>78349420</v>
      </c>
      <c r="C110" s="101">
        <v>9438</v>
      </c>
      <c r="D110" s="112">
        <v>0</v>
      </c>
      <c r="E110" s="112">
        <v>0</v>
      </c>
      <c r="F110" s="101">
        <v>1613657</v>
      </c>
      <c r="G110" s="33">
        <v>24658093.060000002</v>
      </c>
      <c r="H110" s="24"/>
      <c r="I110" s="38">
        <v>601092</v>
      </c>
      <c r="J110" s="112">
        <v>0</v>
      </c>
      <c r="K110" s="90">
        <v>0</v>
      </c>
      <c r="L110" s="32">
        <v>211520.75</v>
      </c>
      <c r="M110" s="32">
        <v>53403.31</v>
      </c>
      <c r="N110" s="32">
        <v>41974.69</v>
      </c>
      <c r="O110" s="53">
        <v>270795.44</v>
      </c>
      <c r="P110" s="30">
        <v>0</v>
      </c>
      <c r="Q110" s="30">
        <v>0</v>
      </c>
      <c r="R110" s="32">
        <v>451477.19</v>
      </c>
      <c r="S110" s="101">
        <f>SUM(B110:R110)</f>
        <v>106260871.44</v>
      </c>
    </row>
    <row r="111" spans="1:19" ht="10.5" customHeight="1">
      <c r="A111" s="10" t="s">
        <v>88</v>
      </c>
      <c r="B111" s="101">
        <v>14284317</v>
      </c>
      <c r="C111" s="101">
        <v>3920</v>
      </c>
      <c r="D111" s="112">
        <v>0</v>
      </c>
      <c r="E111" s="112">
        <v>0</v>
      </c>
      <c r="F111" s="101">
        <v>69564</v>
      </c>
      <c r="G111" s="33">
        <v>2418196.5500000007</v>
      </c>
      <c r="H111" s="24"/>
      <c r="I111" s="38">
        <v>96699</v>
      </c>
      <c r="J111" s="38">
        <v>223715.7</v>
      </c>
      <c r="K111" s="91">
        <v>570526.30999999994</v>
      </c>
      <c r="L111" s="32">
        <v>25132.049999999996</v>
      </c>
      <c r="M111" s="32">
        <v>6343.45</v>
      </c>
      <c r="N111" s="32">
        <v>11638.35</v>
      </c>
      <c r="O111" s="30">
        <v>0</v>
      </c>
      <c r="P111" s="30">
        <v>0</v>
      </c>
      <c r="Q111" s="30">
        <v>0</v>
      </c>
      <c r="R111" s="32">
        <v>24904.91</v>
      </c>
      <c r="S111" s="101">
        <f>SUM(B111:R111)</f>
        <v>17734957.32</v>
      </c>
    </row>
    <row r="112" spans="1:19" ht="10.5" customHeight="1">
      <c r="A112" s="10"/>
      <c r="B112" s="105"/>
      <c r="C112" s="101"/>
      <c r="D112" s="101"/>
      <c r="E112" s="101"/>
      <c r="F112" s="120"/>
      <c r="G112" s="54"/>
      <c r="H112" s="24"/>
      <c r="I112" s="38"/>
      <c r="J112" s="38"/>
      <c r="K112" s="92"/>
      <c r="L112" s="54"/>
      <c r="M112" s="54"/>
      <c r="N112" s="54"/>
      <c r="O112" s="54"/>
      <c r="P112" s="54"/>
      <c r="Q112" s="54"/>
      <c r="R112" s="54"/>
      <c r="S112" s="147"/>
    </row>
    <row r="113" spans="1:19" ht="10.5" customHeight="1">
      <c r="A113" s="10" t="s">
        <v>89</v>
      </c>
      <c r="B113" s="106">
        <v>63530939</v>
      </c>
      <c r="C113" s="101">
        <v>119894</v>
      </c>
      <c r="D113" s="112">
        <v>0</v>
      </c>
      <c r="E113" s="112">
        <v>0</v>
      </c>
      <c r="F113" s="101">
        <v>719846</v>
      </c>
      <c r="G113" s="33">
        <v>17290082.719999999</v>
      </c>
      <c r="H113" s="24"/>
      <c r="I113" s="38">
        <v>244300</v>
      </c>
      <c r="J113" s="112">
        <v>0</v>
      </c>
      <c r="K113" s="91">
        <v>115999.09</v>
      </c>
      <c r="L113" s="32">
        <v>175400.61000000002</v>
      </c>
      <c r="M113" s="32">
        <v>44270.7</v>
      </c>
      <c r="N113" s="32">
        <v>60410.79</v>
      </c>
      <c r="O113" s="30">
        <v>0</v>
      </c>
      <c r="P113" s="30">
        <v>0</v>
      </c>
      <c r="Q113" s="30">
        <v>0</v>
      </c>
      <c r="R113" s="32">
        <v>381273.99999999994</v>
      </c>
      <c r="S113" s="101">
        <f>SUM(B113:R113)</f>
        <v>82682416.910000011</v>
      </c>
    </row>
    <row r="114" spans="1:19" ht="10.5" customHeight="1">
      <c r="A114" s="10" t="s">
        <v>90</v>
      </c>
      <c r="B114" s="106">
        <v>24807714</v>
      </c>
      <c r="C114" s="101">
        <v>4634</v>
      </c>
      <c r="D114" s="112">
        <v>0</v>
      </c>
      <c r="E114" s="112">
        <v>0</v>
      </c>
      <c r="F114" s="101">
        <v>311904</v>
      </c>
      <c r="G114" s="33">
        <v>5426244.0999999987</v>
      </c>
      <c r="H114" s="24"/>
      <c r="I114" s="38">
        <v>56202</v>
      </c>
      <c r="J114" s="112">
        <v>0</v>
      </c>
      <c r="K114" s="90">
        <v>0</v>
      </c>
      <c r="L114" s="32">
        <v>57095.930000000008</v>
      </c>
      <c r="M114" s="32">
        <v>11203.42</v>
      </c>
      <c r="N114" s="32">
        <v>18878.129999999997</v>
      </c>
      <c r="O114" s="32">
        <v>77090.78</v>
      </c>
      <c r="P114" s="30">
        <v>0</v>
      </c>
      <c r="Q114" s="30">
        <v>0</v>
      </c>
      <c r="R114" s="32">
        <v>223425.19</v>
      </c>
      <c r="S114" s="101">
        <f>SUM(B114:R114)</f>
        <v>30994391.550000001</v>
      </c>
    </row>
    <row r="115" spans="1:19" ht="10.5" customHeight="1">
      <c r="A115" s="10" t="s">
        <v>91</v>
      </c>
      <c r="B115" s="106">
        <v>46422928</v>
      </c>
      <c r="C115" s="101">
        <v>43142</v>
      </c>
      <c r="D115" s="112">
        <v>0</v>
      </c>
      <c r="E115" s="112">
        <v>0</v>
      </c>
      <c r="F115" s="112">
        <v>0</v>
      </c>
      <c r="G115" s="33">
        <v>17916714.850000001</v>
      </c>
      <c r="H115" s="24"/>
      <c r="I115" s="38">
        <v>162870</v>
      </c>
      <c r="J115" s="112">
        <v>0</v>
      </c>
      <c r="K115" s="90">
        <v>0</v>
      </c>
      <c r="L115" s="32">
        <v>165792.62</v>
      </c>
      <c r="M115" s="32">
        <v>41848.94</v>
      </c>
      <c r="N115" s="32">
        <v>66232.070000000007</v>
      </c>
      <c r="O115" s="30">
        <v>0</v>
      </c>
      <c r="P115" s="30">
        <v>0</v>
      </c>
      <c r="Q115" s="30">
        <v>0</v>
      </c>
      <c r="R115" s="32">
        <v>222665.82</v>
      </c>
      <c r="S115" s="101">
        <f>SUM(B115:R115)</f>
        <v>65042194.299999997</v>
      </c>
    </row>
    <row r="116" spans="1:19" ht="10.5" customHeight="1">
      <c r="A116" s="10" t="s">
        <v>92</v>
      </c>
      <c r="B116" s="106">
        <v>48008239</v>
      </c>
      <c r="C116" s="101">
        <v>47497</v>
      </c>
      <c r="D116" s="112">
        <v>0</v>
      </c>
      <c r="E116" s="112">
        <v>0</v>
      </c>
      <c r="F116" s="101">
        <v>176702</v>
      </c>
      <c r="G116" s="33">
        <v>10175371.48</v>
      </c>
      <c r="H116" s="24"/>
      <c r="I116" s="38">
        <v>156936</v>
      </c>
      <c r="J116" s="38">
        <v>272376.25</v>
      </c>
      <c r="K116" s="90">
        <v>0</v>
      </c>
      <c r="L116" s="32">
        <v>114566.26</v>
      </c>
      <c r="M116" s="32">
        <v>28914.559999999998</v>
      </c>
      <c r="N116" s="32">
        <v>37251.869999999995</v>
      </c>
      <c r="O116" s="32">
        <v>238454.2</v>
      </c>
      <c r="P116" s="30">
        <v>0</v>
      </c>
      <c r="Q116" s="30">
        <v>0</v>
      </c>
      <c r="R116" s="32">
        <v>259909.69</v>
      </c>
      <c r="S116" s="101">
        <f>SUM(B116:R116)</f>
        <v>59516218.310000002</v>
      </c>
    </row>
    <row r="117" spans="1:19" ht="10.5" customHeight="1">
      <c r="A117" s="10" t="s">
        <v>93</v>
      </c>
      <c r="B117" s="106">
        <v>72521330</v>
      </c>
      <c r="C117" s="101">
        <v>86256.94</v>
      </c>
      <c r="D117" s="112">
        <v>0</v>
      </c>
      <c r="E117" s="112">
        <v>0</v>
      </c>
      <c r="F117" s="101">
        <v>320791.24</v>
      </c>
      <c r="G117" s="33">
        <v>17022410.780000001</v>
      </c>
      <c r="H117" s="24"/>
      <c r="I117" s="38">
        <v>291528</v>
      </c>
      <c r="J117" s="38">
        <v>107689.15</v>
      </c>
      <c r="K117" s="90">
        <v>0</v>
      </c>
      <c r="L117" s="32">
        <v>170087.37000000002</v>
      </c>
      <c r="M117" s="32">
        <v>33373.089999999997</v>
      </c>
      <c r="N117" s="32">
        <v>52138.250000000007</v>
      </c>
      <c r="O117" s="32">
        <v>335578.82</v>
      </c>
      <c r="P117" s="30">
        <v>0</v>
      </c>
      <c r="Q117" s="30">
        <v>0</v>
      </c>
      <c r="R117" s="32">
        <v>404991.52</v>
      </c>
      <c r="S117" s="101">
        <f>SUM(B117:R117)</f>
        <v>91346175.159999996</v>
      </c>
    </row>
    <row r="118" spans="1:19" ht="10.5" customHeight="1">
      <c r="A118" s="10"/>
      <c r="B118" s="105"/>
      <c r="C118" s="101"/>
      <c r="D118" s="101"/>
      <c r="E118" s="101"/>
      <c r="F118" s="120"/>
      <c r="G118" s="54"/>
      <c r="H118" s="24"/>
      <c r="I118" s="38"/>
      <c r="J118" s="38"/>
      <c r="K118" s="92"/>
      <c r="L118" s="54"/>
      <c r="M118" s="54"/>
      <c r="N118" s="54"/>
      <c r="O118" s="54"/>
      <c r="P118" s="54"/>
      <c r="Q118" s="54"/>
      <c r="R118" s="54"/>
      <c r="S118" s="147"/>
    </row>
    <row r="119" spans="1:19" ht="10.5" customHeight="1">
      <c r="A119" s="10" t="s">
        <v>94</v>
      </c>
      <c r="B119" s="106">
        <v>36378148</v>
      </c>
      <c r="C119" s="101">
        <v>11325</v>
      </c>
      <c r="D119" s="112">
        <v>0</v>
      </c>
      <c r="E119" s="112">
        <v>0</v>
      </c>
      <c r="F119" s="101">
        <v>584897</v>
      </c>
      <c r="G119" s="33">
        <v>9915680.6000000015</v>
      </c>
      <c r="H119" s="24"/>
      <c r="I119" s="38">
        <v>189010</v>
      </c>
      <c r="J119" s="112">
        <v>0</v>
      </c>
      <c r="K119" s="90">
        <v>0</v>
      </c>
      <c r="L119" s="32">
        <v>83807.5</v>
      </c>
      <c r="M119" s="32">
        <v>21151.940000000002</v>
      </c>
      <c r="N119" s="32">
        <v>33395.660000000003</v>
      </c>
      <c r="O119" s="30">
        <v>0</v>
      </c>
      <c r="P119" s="30">
        <v>0</v>
      </c>
      <c r="Q119" s="30">
        <v>0</v>
      </c>
      <c r="R119" s="32">
        <v>42247.92</v>
      </c>
      <c r="S119" s="101">
        <f>SUM(B119:R119)</f>
        <v>47259663.619999997</v>
      </c>
    </row>
    <row r="120" spans="1:19" ht="10.5" customHeight="1">
      <c r="A120" s="10" t="s">
        <v>95</v>
      </c>
      <c r="B120" s="106">
        <v>32555505</v>
      </c>
      <c r="C120" s="101">
        <v>22620</v>
      </c>
      <c r="D120" s="112">
        <v>0</v>
      </c>
      <c r="E120" s="112">
        <v>0</v>
      </c>
      <c r="F120" s="101">
        <v>57200</v>
      </c>
      <c r="G120" s="33">
        <v>9021282.2200000007</v>
      </c>
      <c r="H120" s="24"/>
      <c r="I120" s="38">
        <v>109410</v>
      </c>
      <c r="J120" s="112">
        <v>0</v>
      </c>
      <c r="K120" s="90">
        <v>0</v>
      </c>
      <c r="L120" s="32">
        <v>78753.489999999991</v>
      </c>
      <c r="M120" s="30">
        <v>0</v>
      </c>
      <c r="N120" s="32">
        <v>35329.15</v>
      </c>
      <c r="O120" s="30">
        <v>0</v>
      </c>
      <c r="P120" s="30">
        <v>0</v>
      </c>
      <c r="Q120" s="30">
        <v>0</v>
      </c>
      <c r="R120" s="32">
        <v>52955.39</v>
      </c>
      <c r="S120" s="101">
        <f>SUM(B120:R120)</f>
        <v>41933055.25</v>
      </c>
    </row>
    <row r="121" spans="1:19" ht="10.5" customHeight="1">
      <c r="A121" s="10" t="s">
        <v>96</v>
      </c>
      <c r="B121" s="106">
        <v>21256433</v>
      </c>
      <c r="C121" s="101">
        <v>11730</v>
      </c>
      <c r="D121" s="112">
        <v>0</v>
      </c>
      <c r="E121" s="112">
        <v>0</v>
      </c>
      <c r="F121" s="101">
        <v>338089</v>
      </c>
      <c r="G121" s="33">
        <v>5244370.3399999989</v>
      </c>
      <c r="H121" s="24"/>
      <c r="I121" s="38">
        <v>41259</v>
      </c>
      <c r="J121" s="38">
        <v>161561.76999999999</v>
      </c>
      <c r="K121" s="90">
        <v>0</v>
      </c>
      <c r="L121" s="32">
        <v>44642.54</v>
      </c>
      <c r="M121" s="32">
        <v>11270.320000000002</v>
      </c>
      <c r="N121" s="32">
        <v>12684.989999999998</v>
      </c>
      <c r="O121" s="32">
        <v>81790.67</v>
      </c>
      <c r="P121" s="30">
        <v>0</v>
      </c>
      <c r="Q121" s="30">
        <v>0</v>
      </c>
      <c r="R121" s="32">
        <v>69562.100000000006</v>
      </c>
      <c r="S121" s="101">
        <f>SUM(B121:R121)</f>
        <v>27273393.73</v>
      </c>
    </row>
    <row r="122" spans="1:19" ht="10.5" customHeight="1">
      <c r="A122" s="10" t="s">
        <v>97</v>
      </c>
      <c r="B122" s="106">
        <v>29143423</v>
      </c>
      <c r="C122" s="101">
        <v>40820</v>
      </c>
      <c r="D122" s="112">
        <v>0</v>
      </c>
      <c r="E122" s="112">
        <v>0</v>
      </c>
      <c r="F122" s="101">
        <v>235447</v>
      </c>
      <c r="G122" s="33">
        <v>6868366.0099999998</v>
      </c>
      <c r="H122" s="24"/>
      <c r="I122" s="38">
        <v>113315</v>
      </c>
      <c r="J122" s="112">
        <v>0</v>
      </c>
      <c r="K122" s="90">
        <v>0</v>
      </c>
      <c r="L122" s="32">
        <v>74689.600000000006</v>
      </c>
      <c r="M122" s="32">
        <v>18850.82</v>
      </c>
      <c r="N122" s="32">
        <v>21523.1</v>
      </c>
      <c r="O122" s="30">
        <v>0</v>
      </c>
      <c r="P122" s="30">
        <v>0</v>
      </c>
      <c r="Q122" s="30">
        <v>0</v>
      </c>
      <c r="R122" s="32">
        <v>159026.15</v>
      </c>
      <c r="S122" s="101">
        <f>SUM(B122:R122)</f>
        <v>36675460.68</v>
      </c>
    </row>
    <row r="123" spans="1:19" ht="10.5" customHeight="1">
      <c r="A123" s="10" t="s">
        <v>98</v>
      </c>
      <c r="B123" s="106">
        <v>21794720</v>
      </c>
      <c r="C123" s="101">
        <v>4825</v>
      </c>
      <c r="D123" s="112">
        <v>0</v>
      </c>
      <c r="E123" s="112">
        <v>0</v>
      </c>
      <c r="F123" s="112">
        <v>0</v>
      </c>
      <c r="G123" s="33">
        <v>5343955.3400000017</v>
      </c>
      <c r="H123" s="24"/>
      <c r="I123" s="38">
        <v>77834</v>
      </c>
      <c r="J123" s="38">
        <v>1123102.6299999999</v>
      </c>
      <c r="K123" s="91">
        <v>806598.27</v>
      </c>
      <c r="L123" s="32">
        <v>58021.850000000006</v>
      </c>
      <c r="M123" s="32">
        <v>10943.46</v>
      </c>
      <c r="N123" s="32">
        <v>26708.95</v>
      </c>
      <c r="O123" s="32">
        <v>170712.57</v>
      </c>
      <c r="P123" s="30">
        <v>0</v>
      </c>
      <c r="Q123" s="30">
        <v>0</v>
      </c>
      <c r="R123" s="32">
        <v>119188.64</v>
      </c>
      <c r="S123" s="101">
        <f>SUM(B123:R123)</f>
        <v>29536610.710000005</v>
      </c>
    </row>
    <row r="124" spans="1:19" ht="10.5" customHeight="1">
      <c r="A124" s="10"/>
      <c r="B124" s="105"/>
      <c r="C124" s="101"/>
      <c r="D124" s="101"/>
      <c r="E124" s="101"/>
      <c r="F124" s="120"/>
      <c r="G124" s="54"/>
      <c r="H124" s="24"/>
      <c r="I124" s="38"/>
      <c r="J124" s="38"/>
      <c r="K124" s="92"/>
      <c r="L124" s="54"/>
      <c r="M124" s="54"/>
      <c r="N124" s="54"/>
      <c r="O124" s="54"/>
      <c r="P124" s="54"/>
      <c r="Q124" s="54"/>
      <c r="R124" s="54"/>
      <c r="S124" s="147"/>
    </row>
    <row r="125" spans="1:19" ht="10.5" customHeight="1">
      <c r="A125" s="10" t="s">
        <v>99</v>
      </c>
      <c r="B125" s="106">
        <v>30929821</v>
      </c>
      <c r="C125" s="101">
        <v>34692</v>
      </c>
      <c r="D125" s="112">
        <v>0</v>
      </c>
      <c r="E125" s="112">
        <v>0</v>
      </c>
      <c r="F125" s="101">
        <v>78660.429999999993</v>
      </c>
      <c r="G125" s="33">
        <v>15142898.689999998</v>
      </c>
      <c r="H125" s="24"/>
      <c r="I125" s="38">
        <v>147072</v>
      </c>
      <c r="J125" s="112">
        <v>0</v>
      </c>
      <c r="K125" s="90">
        <v>0</v>
      </c>
      <c r="L125" s="32">
        <v>90668.160000000003</v>
      </c>
      <c r="M125" s="32">
        <v>22886.690000000002</v>
      </c>
      <c r="N125" s="32">
        <v>38335.1</v>
      </c>
      <c r="O125" s="32">
        <v>245603.68</v>
      </c>
      <c r="P125" s="30">
        <v>0</v>
      </c>
      <c r="Q125" s="30">
        <v>0</v>
      </c>
      <c r="R125" s="32">
        <v>235558.58000000002</v>
      </c>
      <c r="S125" s="101">
        <f>SUM(B125:R125)</f>
        <v>46966196.329999991</v>
      </c>
    </row>
    <row r="126" spans="1:19" ht="10.5" customHeight="1">
      <c r="A126" s="10" t="s">
        <v>100</v>
      </c>
      <c r="B126" s="106">
        <v>5639085</v>
      </c>
      <c r="C126" s="101">
        <v>9960</v>
      </c>
      <c r="D126" s="112">
        <v>0</v>
      </c>
      <c r="E126" s="112">
        <v>0</v>
      </c>
      <c r="F126" s="101">
        <v>532965</v>
      </c>
      <c r="G126" s="33">
        <v>2312140.3200000003</v>
      </c>
      <c r="H126" s="24"/>
      <c r="I126" s="38">
        <v>43313</v>
      </c>
      <c r="J126" s="112">
        <v>0</v>
      </c>
      <c r="K126" s="91">
        <v>308510.55</v>
      </c>
      <c r="L126" s="32">
        <v>17662.349999999999</v>
      </c>
      <c r="M126" s="32">
        <v>4458.92</v>
      </c>
      <c r="N126" s="32">
        <v>8782.69</v>
      </c>
      <c r="O126" s="30">
        <v>0</v>
      </c>
      <c r="P126" s="30">
        <v>0</v>
      </c>
      <c r="Q126" s="30">
        <v>0</v>
      </c>
      <c r="R126" s="32">
        <v>36077.599999999999</v>
      </c>
      <c r="S126" s="101">
        <f>SUM(B126:R126)</f>
        <v>8912955.4299999997</v>
      </c>
    </row>
    <row r="127" spans="1:19" ht="10.5" customHeight="1">
      <c r="A127" s="10" t="s">
        <v>101</v>
      </c>
      <c r="B127" s="106">
        <v>26447455</v>
      </c>
      <c r="C127" s="101">
        <v>12612</v>
      </c>
      <c r="D127" s="112">
        <v>0</v>
      </c>
      <c r="E127" s="112">
        <v>0</v>
      </c>
      <c r="F127" s="112">
        <v>0</v>
      </c>
      <c r="G127" s="33">
        <v>5675928.0799999991</v>
      </c>
      <c r="H127" s="24"/>
      <c r="I127" s="38">
        <v>185897</v>
      </c>
      <c r="J127" s="112">
        <v>0</v>
      </c>
      <c r="K127" s="91">
        <v>562694.2300000001</v>
      </c>
      <c r="L127" s="32">
        <v>40855.339999999997</v>
      </c>
      <c r="M127" s="32">
        <v>10311.879999999999</v>
      </c>
      <c r="N127" s="32">
        <v>16947.41</v>
      </c>
      <c r="O127" s="30">
        <v>0</v>
      </c>
      <c r="P127" s="30">
        <v>0</v>
      </c>
      <c r="Q127" s="30">
        <v>0</v>
      </c>
      <c r="R127" s="32">
        <v>115231.65999999999</v>
      </c>
      <c r="S127" s="101">
        <f>SUM(B127:R127)</f>
        <v>33067932.599999998</v>
      </c>
    </row>
    <row r="128" spans="1:19" ht="10.5" customHeight="1">
      <c r="A128" s="10" t="s">
        <v>102</v>
      </c>
      <c r="B128" s="106">
        <v>3392070</v>
      </c>
      <c r="C128" s="101">
        <v>580</v>
      </c>
      <c r="D128" s="112">
        <v>0</v>
      </c>
      <c r="E128" s="112">
        <v>0</v>
      </c>
      <c r="F128" s="101">
        <v>8611.65</v>
      </c>
      <c r="G128" s="33">
        <v>531894.94999999995</v>
      </c>
      <c r="H128" s="24"/>
      <c r="I128" s="38">
        <v>31240</v>
      </c>
      <c r="J128" s="112">
        <v>0</v>
      </c>
      <c r="K128" s="91">
        <v>438657.11</v>
      </c>
      <c r="L128" s="32">
        <v>5202.7199999999993</v>
      </c>
      <c r="M128" s="32">
        <v>1022.8000000000001</v>
      </c>
      <c r="N128" s="32">
        <v>2287.7399999999998</v>
      </c>
      <c r="O128" s="32">
        <v>14610.16</v>
      </c>
      <c r="P128" s="30">
        <v>0</v>
      </c>
      <c r="Q128" s="30">
        <v>0</v>
      </c>
      <c r="R128" s="32">
        <v>610.47</v>
      </c>
      <c r="S128" s="101">
        <f>SUM(B128:R128)</f>
        <v>4426787.5999999996</v>
      </c>
    </row>
    <row r="129" spans="1:19" ht="10.5" customHeight="1">
      <c r="A129" s="10" t="s">
        <v>103</v>
      </c>
      <c r="B129" s="106">
        <v>157363665</v>
      </c>
      <c r="C129" s="101">
        <v>49990</v>
      </c>
      <c r="D129" s="112">
        <v>0</v>
      </c>
      <c r="E129" s="112">
        <v>0</v>
      </c>
      <c r="F129" s="112">
        <v>0</v>
      </c>
      <c r="G129" s="33">
        <v>29574268.850000001</v>
      </c>
      <c r="H129" s="24"/>
      <c r="I129" s="38">
        <v>1565615</v>
      </c>
      <c r="J129" s="112">
        <v>0</v>
      </c>
      <c r="K129" s="91">
        <v>5025203.3499999996</v>
      </c>
      <c r="L129" s="32">
        <v>255019.69</v>
      </c>
      <c r="M129" s="32">
        <v>64382.21</v>
      </c>
      <c r="N129" s="32">
        <v>46671.77</v>
      </c>
      <c r="O129" s="30">
        <v>0</v>
      </c>
      <c r="P129" s="30">
        <v>0</v>
      </c>
      <c r="Q129" s="30">
        <v>0</v>
      </c>
      <c r="R129" s="32">
        <v>520542.01</v>
      </c>
      <c r="S129" s="101">
        <f>SUM(B129:R129)</f>
        <v>194465357.88</v>
      </c>
    </row>
    <row r="130" spans="1:19" ht="10.5" customHeight="1">
      <c r="A130" s="10"/>
      <c r="B130" s="105"/>
      <c r="C130" s="101"/>
      <c r="D130" s="101"/>
      <c r="E130" s="101"/>
      <c r="F130" s="101"/>
      <c r="G130" s="54"/>
      <c r="H130" s="24"/>
      <c r="I130" s="38"/>
      <c r="J130" s="38"/>
      <c r="K130" s="92"/>
      <c r="L130" s="54"/>
      <c r="M130" s="54"/>
      <c r="N130" s="54"/>
      <c r="O130" s="54"/>
      <c r="P130" s="54"/>
      <c r="Q130" s="54"/>
      <c r="R130" s="54"/>
      <c r="S130" s="147"/>
    </row>
    <row r="131" spans="1:19" ht="10.5" customHeight="1">
      <c r="A131" s="10" t="s">
        <v>104</v>
      </c>
      <c r="B131" s="106">
        <v>22310371</v>
      </c>
      <c r="C131" s="101">
        <v>22012</v>
      </c>
      <c r="D131" s="112">
        <v>0</v>
      </c>
      <c r="E131" s="112">
        <v>0</v>
      </c>
      <c r="F131" s="101">
        <v>323129</v>
      </c>
      <c r="G131" s="33">
        <v>7335063.8200000012</v>
      </c>
      <c r="H131" s="24"/>
      <c r="I131" s="38">
        <v>51371</v>
      </c>
      <c r="J131" s="112">
        <v>0</v>
      </c>
      <c r="K131" s="90">
        <v>0</v>
      </c>
      <c r="L131" s="32">
        <v>56027.17</v>
      </c>
      <c r="M131" s="32">
        <v>14141.810000000001</v>
      </c>
      <c r="N131" s="32">
        <v>20188.96</v>
      </c>
      <c r="O131" s="32">
        <v>129956.08</v>
      </c>
      <c r="P131" s="30">
        <v>0</v>
      </c>
      <c r="Q131" s="30">
        <v>0</v>
      </c>
      <c r="R131" s="32">
        <v>138734.62</v>
      </c>
      <c r="S131" s="101">
        <f>SUM(B131:R131)</f>
        <v>30400995.460000001</v>
      </c>
    </row>
    <row r="132" spans="1:19" ht="10.5" customHeight="1">
      <c r="A132" s="10" t="s">
        <v>105</v>
      </c>
      <c r="B132" s="106">
        <v>666982421</v>
      </c>
      <c r="C132" s="101">
        <v>436407</v>
      </c>
      <c r="D132" s="112">
        <v>0</v>
      </c>
      <c r="E132" s="101">
        <v>20818212</v>
      </c>
      <c r="F132" s="101">
        <v>17288953</v>
      </c>
      <c r="G132" s="33">
        <v>128653111.26000004</v>
      </c>
      <c r="H132" s="24"/>
      <c r="I132" s="38">
        <v>8659079</v>
      </c>
      <c r="J132" s="112">
        <v>0</v>
      </c>
      <c r="K132" s="91">
        <v>4533454.8</v>
      </c>
      <c r="L132" s="32">
        <v>1156304.27</v>
      </c>
      <c r="M132" s="32">
        <v>291973.05</v>
      </c>
      <c r="N132" s="32">
        <v>133395.16</v>
      </c>
      <c r="O132" s="32">
        <v>861667.17</v>
      </c>
      <c r="P132" s="30">
        <v>0</v>
      </c>
      <c r="Q132" s="30">
        <v>0</v>
      </c>
      <c r="R132" s="32">
        <v>1723001.11</v>
      </c>
      <c r="S132" s="101">
        <f>SUM(B132:R132)</f>
        <v>851537978.81999981</v>
      </c>
    </row>
    <row r="133" spans="1:19" ht="10.5" customHeight="1">
      <c r="A133" s="10" t="s">
        <v>106</v>
      </c>
      <c r="B133" s="106">
        <v>16914204</v>
      </c>
      <c r="C133" s="101">
        <v>9714</v>
      </c>
      <c r="D133" s="112">
        <v>0</v>
      </c>
      <c r="E133" s="112">
        <v>0</v>
      </c>
      <c r="F133" s="112">
        <v>0</v>
      </c>
      <c r="G133" s="33">
        <v>2252252.1499999994</v>
      </c>
      <c r="H133" s="24"/>
      <c r="I133" s="38">
        <v>62896</v>
      </c>
      <c r="J133" s="112">
        <v>0</v>
      </c>
      <c r="K133" s="90">
        <v>0</v>
      </c>
      <c r="L133" s="32">
        <v>25565.65</v>
      </c>
      <c r="M133" s="32">
        <v>6452.31</v>
      </c>
      <c r="N133" s="32">
        <v>12712.169999999998</v>
      </c>
      <c r="O133" s="32">
        <v>81676.929999999993</v>
      </c>
      <c r="P133" s="30">
        <v>0</v>
      </c>
      <c r="Q133" s="30">
        <v>0</v>
      </c>
      <c r="R133" s="32">
        <v>13736.51</v>
      </c>
      <c r="S133" s="101">
        <f>SUM(B133:R133)</f>
        <v>19379209.719999999</v>
      </c>
    </row>
    <row r="134" spans="1:19" ht="10.5" customHeight="1">
      <c r="A134" s="10" t="s">
        <v>107</v>
      </c>
      <c r="B134" s="106">
        <v>6961699</v>
      </c>
      <c r="C134" s="101">
        <v>3870</v>
      </c>
      <c r="D134" s="112">
        <v>0</v>
      </c>
      <c r="E134" s="112">
        <v>0</v>
      </c>
      <c r="F134" s="101">
        <v>90319.65</v>
      </c>
      <c r="G134" s="33">
        <v>1716949.8900000001</v>
      </c>
      <c r="H134" s="24"/>
      <c r="I134" s="38">
        <v>47034</v>
      </c>
      <c r="J134" s="112">
        <v>0</v>
      </c>
      <c r="K134" s="91">
        <v>47325.34</v>
      </c>
      <c r="L134" s="32">
        <v>15939.619999999999</v>
      </c>
      <c r="M134" s="32">
        <v>4022.5699999999997</v>
      </c>
      <c r="N134" s="32">
        <v>5634.22</v>
      </c>
      <c r="O134" s="32">
        <v>36179.839999999997</v>
      </c>
      <c r="P134" s="30">
        <v>0</v>
      </c>
      <c r="Q134" s="30">
        <v>0</v>
      </c>
      <c r="R134" s="32">
        <v>15424.119999999999</v>
      </c>
      <c r="S134" s="101">
        <f>SUM(B134:R134)</f>
        <v>8944398.25</v>
      </c>
    </row>
    <row r="135" spans="1:19" ht="10.5" customHeight="1">
      <c r="A135" s="10" t="s">
        <v>108</v>
      </c>
      <c r="B135" s="106">
        <v>28085892</v>
      </c>
      <c r="C135" s="101">
        <v>13650</v>
      </c>
      <c r="D135" s="112">
        <v>0</v>
      </c>
      <c r="E135" s="112">
        <v>0</v>
      </c>
      <c r="F135" s="101">
        <v>981129.4</v>
      </c>
      <c r="G135" s="33">
        <v>9979093.9000000004</v>
      </c>
      <c r="H135" s="24"/>
      <c r="I135" s="38">
        <v>328134</v>
      </c>
      <c r="J135" s="112">
        <v>0</v>
      </c>
      <c r="K135" s="93">
        <v>1342427.84</v>
      </c>
      <c r="L135" s="32">
        <v>64428.28</v>
      </c>
      <c r="M135" s="32">
        <v>16264.48</v>
      </c>
      <c r="N135" s="32">
        <v>22260.71</v>
      </c>
      <c r="O135" s="30">
        <v>0</v>
      </c>
      <c r="P135" s="30">
        <v>0</v>
      </c>
      <c r="Q135" s="30">
        <v>0</v>
      </c>
      <c r="R135" s="32">
        <v>345086.91000000003</v>
      </c>
      <c r="S135" s="101">
        <f>SUM(B135:R135)</f>
        <v>41178367.519999996</v>
      </c>
    </row>
    <row r="136" spans="1:19" ht="10.5" customHeight="1">
      <c r="A136" s="11"/>
      <c r="B136" s="105"/>
      <c r="C136" s="101"/>
      <c r="D136" s="101"/>
      <c r="E136" s="101"/>
      <c r="F136" s="120"/>
      <c r="G136" s="54"/>
      <c r="H136" s="24"/>
      <c r="I136" s="38"/>
      <c r="J136" s="38"/>
      <c r="K136" s="92"/>
      <c r="L136" s="55"/>
      <c r="M136" s="55"/>
      <c r="N136" s="55"/>
      <c r="O136" s="55"/>
      <c r="P136" s="55"/>
      <c r="Q136" s="55"/>
      <c r="R136" s="55"/>
      <c r="S136" s="147"/>
    </row>
    <row r="137" spans="1:19" ht="10.5" customHeight="1">
      <c r="A137" s="10" t="s">
        <v>109</v>
      </c>
      <c r="B137" s="101">
        <v>52327559</v>
      </c>
      <c r="C137" s="101">
        <v>37132</v>
      </c>
      <c r="D137" s="112">
        <v>0</v>
      </c>
      <c r="E137" s="112">
        <v>0</v>
      </c>
      <c r="F137" s="112">
        <v>0</v>
      </c>
      <c r="G137" s="33">
        <v>17433164.560000002</v>
      </c>
      <c r="H137" s="24"/>
      <c r="I137" s="38">
        <v>254034.28</v>
      </c>
      <c r="J137" s="112">
        <v>0</v>
      </c>
      <c r="K137" s="90">
        <v>0</v>
      </c>
      <c r="L137" s="32">
        <v>152747.53000000003</v>
      </c>
      <c r="M137" s="32">
        <v>38558.81</v>
      </c>
      <c r="N137" s="32">
        <v>55018.15</v>
      </c>
      <c r="O137" s="32">
        <v>129399.87</v>
      </c>
      <c r="P137" s="30">
        <v>0</v>
      </c>
      <c r="Q137" s="30">
        <v>0</v>
      </c>
      <c r="R137" s="32">
        <v>532632.65</v>
      </c>
      <c r="S137" s="101">
        <f>SUM(B137:R137)</f>
        <v>70960246.850000024</v>
      </c>
    </row>
    <row r="138" spans="1:19" ht="10.5" customHeight="1">
      <c r="A138" s="10" t="s">
        <v>110</v>
      </c>
      <c r="B138" s="101">
        <v>35748006</v>
      </c>
      <c r="C138" s="101">
        <v>9130</v>
      </c>
      <c r="D138" s="112">
        <v>0</v>
      </c>
      <c r="E138" s="112">
        <v>0</v>
      </c>
      <c r="F138" s="112">
        <v>0</v>
      </c>
      <c r="G138" s="33">
        <v>12692324.299999999</v>
      </c>
      <c r="H138" s="24"/>
      <c r="I138" s="38">
        <v>134092</v>
      </c>
      <c r="J138" s="112">
        <v>0</v>
      </c>
      <c r="K138" s="90">
        <v>0</v>
      </c>
      <c r="L138" s="32">
        <v>85637.18</v>
      </c>
      <c r="M138" s="32">
        <v>21616.01</v>
      </c>
      <c r="N138" s="32">
        <v>41789.89</v>
      </c>
      <c r="O138" s="32">
        <v>267605.13</v>
      </c>
      <c r="P138" s="30">
        <v>0</v>
      </c>
      <c r="Q138" s="30">
        <v>0</v>
      </c>
      <c r="R138" s="32">
        <v>254591.09000000003</v>
      </c>
      <c r="S138" s="101">
        <f>SUM(B138:R138)</f>
        <v>49254791.600000001</v>
      </c>
    </row>
    <row r="139" spans="1:19" ht="10.5" customHeight="1">
      <c r="A139" s="10" t="s">
        <v>111</v>
      </c>
      <c r="B139" s="101">
        <v>48290080</v>
      </c>
      <c r="C139" s="101">
        <v>26715.17</v>
      </c>
      <c r="D139" s="112">
        <v>0</v>
      </c>
      <c r="E139" s="112">
        <v>0</v>
      </c>
      <c r="F139" s="112">
        <v>0</v>
      </c>
      <c r="G139" s="33">
        <v>11737976.710000001</v>
      </c>
      <c r="H139" s="24"/>
      <c r="I139" s="38">
        <v>218938</v>
      </c>
      <c r="J139" s="112">
        <v>0</v>
      </c>
      <c r="K139" s="90">
        <v>0</v>
      </c>
      <c r="L139" s="32">
        <v>100684.06</v>
      </c>
      <c r="M139" s="32">
        <v>25417.449999999997</v>
      </c>
      <c r="N139" s="32">
        <v>18405.849999999999</v>
      </c>
      <c r="O139" s="32">
        <v>118565.4</v>
      </c>
      <c r="P139" s="30">
        <v>0</v>
      </c>
      <c r="Q139" s="30">
        <v>0</v>
      </c>
      <c r="R139" s="32">
        <v>75965.86</v>
      </c>
      <c r="S139" s="101">
        <f>SUM(B139:R139)</f>
        <v>60612748.500000007</v>
      </c>
    </row>
    <row r="140" spans="1:19" ht="10.5" customHeight="1">
      <c r="A140" s="10" t="s">
        <v>112</v>
      </c>
      <c r="B140" s="101">
        <v>19501687</v>
      </c>
      <c r="C140" s="101">
        <v>17820</v>
      </c>
      <c r="D140" s="112">
        <v>0</v>
      </c>
      <c r="E140" s="112">
        <v>0</v>
      </c>
      <c r="F140" s="101">
        <v>33400.28</v>
      </c>
      <c r="G140" s="33">
        <v>4843029.5100000007</v>
      </c>
      <c r="H140" s="24"/>
      <c r="I140" s="38">
        <v>52247</v>
      </c>
      <c r="J140" s="112">
        <v>0</v>
      </c>
      <c r="K140" s="91">
        <v>363902.31</v>
      </c>
      <c r="L140" s="32">
        <v>47074.720000000001</v>
      </c>
      <c r="M140" s="32">
        <v>11880.850000000002</v>
      </c>
      <c r="N140" s="32">
        <v>21223.11</v>
      </c>
      <c r="O140" s="32">
        <v>49168.95</v>
      </c>
      <c r="P140" s="30">
        <v>0</v>
      </c>
      <c r="Q140" s="30">
        <v>0</v>
      </c>
      <c r="R140" s="32">
        <v>87492.28</v>
      </c>
      <c r="S140" s="101">
        <f>SUM(B140:R140)</f>
        <v>25028926.010000002</v>
      </c>
    </row>
    <row r="141" spans="1:19" ht="10.5" customHeight="1">
      <c r="A141" s="48" t="s">
        <v>113</v>
      </c>
      <c r="B141" s="101">
        <v>13049779</v>
      </c>
      <c r="C141" s="139">
        <v>0</v>
      </c>
      <c r="D141" s="112">
        <v>0</v>
      </c>
      <c r="E141" s="112">
        <v>0</v>
      </c>
      <c r="F141" s="112">
        <v>0</v>
      </c>
      <c r="G141" s="42">
        <v>2626840.79</v>
      </c>
      <c r="H141" s="43"/>
      <c r="I141" s="56">
        <v>86948</v>
      </c>
      <c r="J141" s="112">
        <v>0</v>
      </c>
      <c r="K141" s="91">
        <v>45164.28</v>
      </c>
      <c r="L141" s="39">
        <v>22036.61</v>
      </c>
      <c r="M141" s="39">
        <v>5561.09</v>
      </c>
      <c r="N141" s="39">
        <v>11012.01</v>
      </c>
      <c r="O141" s="30">
        <v>0</v>
      </c>
      <c r="P141" s="30">
        <v>0</v>
      </c>
      <c r="Q141" s="30">
        <v>0</v>
      </c>
      <c r="R141" s="44">
        <v>76323.73</v>
      </c>
      <c r="S141" s="101">
        <f>SUM(B141:R141)</f>
        <v>15923665.509999998</v>
      </c>
    </row>
    <row r="142" spans="1:19" ht="7.5" customHeight="1">
      <c r="A142" s="45"/>
      <c r="B142" s="107"/>
      <c r="C142" s="31"/>
      <c r="D142" s="64"/>
      <c r="E142" s="116"/>
      <c r="F142" s="137"/>
      <c r="G142" s="46"/>
      <c r="H142" s="47"/>
      <c r="I142" s="31"/>
      <c r="J142" s="64"/>
      <c r="K142" s="97"/>
      <c r="L142" s="31"/>
      <c r="M142" s="31"/>
      <c r="N142" s="31"/>
      <c r="O142" s="57"/>
      <c r="P142" s="57"/>
      <c r="Q142" s="57"/>
      <c r="R142" s="57"/>
      <c r="S142" s="148"/>
    </row>
    <row r="143" spans="1:19" ht="10.5" customHeight="1">
      <c r="A143" s="10" t="s">
        <v>114</v>
      </c>
      <c r="B143" s="108">
        <f t="shared" ref="B143:G143" si="0">SUM(B9:B141)</f>
        <v>6368294229</v>
      </c>
      <c r="C143" s="108">
        <f t="shared" si="0"/>
        <v>10336871.190000001</v>
      </c>
      <c r="D143" s="108">
        <f t="shared" si="0"/>
        <v>9121943</v>
      </c>
      <c r="E143" s="108">
        <f t="shared" si="0"/>
        <v>53370612.920000002</v>
      </c>
      <c r="F143" s="108">
        <f t="shared" si="0"/>
        <v>155705500.69</v>
      </c>
      <c r="G143" s="37">
        <f t="shared" si="0"/>
        <v>1522634098.9499996</v>
      </c>
      <c r="H143" s="24" t="s">
        <v>24</v>
      </c>
      <c r="I143" s="37">
        <f t="shared" ref="I143:S143" si="1">SUM(I9:I141)</f>
        <v>48118678.68</v>
      </c>
      <c r="J143" s="37">
        <f t="shared" si="1"/>
        <v>3688732.0299999993</v>
      </c>
      <c r="K143" s="92">
        <f t="shared" si="1"/>
        <v>38895635.850000001</v>
      </c>
      <c r="L143" s="37">
        <f t="shared" si="1"/>
        <v>11980813.399999995</v>
      </c>
      <c r="M143" s="37">
        <f t="shared" si="1"/>
        <v>2615774.3299999996</v>
      </c>
      <c r="N143" s="37">
        <f t="shared" si="1"/>
        <v>2962322.290000001</v>
      </c>
      <c r="O143" s="37">
        <f t="shared" si="1"/>
        <v>12572700.739999996</v>
      </c>
      <c r="P143" s="37">
        <f t="shared" si="1"/>
        <v>334232</v>
      </c>
      <c r="Q143" s="37">
        <f t="shared" si="1"/>
        <v>115864</v>
      </c>
      <c r="R143" s="37">
        <f t="shared" si="1"/>
        <v>24474656.850000013</v>
      </c>
      <c r="S143" s="108">
        <f t="shared" si="1"/>
        <v>8265222665.9200039</v>
      </c>
    </row>
    <row r="144" spans="1:19" ht="7.5" customHeight="1" thickBot="1">
      <c r="A144" s="1"/>
      <c r="B144" s="26"/>
      <c r="C144" s="27"/>
      <c r="D144" s="27"/>
      <c r="E144" s="117"/>
      <c r="F144" s="27"/>
      <c r="G144" s="26"/>
      <c r="H144" s="26"/>
      <c r="I144" s="27"/>
      <c r="J144" s="27"/>
      <c r="K144" s="94"/>
      <c r="L144" s="27"/>
      <c r="M144" s="27"/>
      <c r="N144" s="27"/>
      <c r="O144" s="26"/>
      <c r="P144" s="26"/>
      <c r="Q144" s="26"/>
      <c r="R144" s="26"/>
      <c r="S144" s="149"/>
    </row>
    <row r="145" spans="1:19" s="2" customFormat="1" ht="12.75" customHeight="1" thickTop="1">
      <c r="A145" s="12" t="s">
        <v>173</v>
      </c>
      <c r="B145" s="28"/>
      <c r="C145" s="29"/>
      <c r="D145" s="29"/>
      <c r="E145" s="118"/>
      <c r="F145" s="29"/>
      <c r="G145" s="24"/>
      <c r="H145" s="25"/>
      <c r="I145" s="29"/>
      <c r="J145" s="29"/>
      <c r="K145" s="95"/>
      <c r="L145" s="29"/>
      <c r="M145" s="29"/>
      <c r="N145" s="29"/>
      <c r="O145" s="25"/>
      <c r="P145" s="25"/>
      <c r="Q145" s="25"/>
      <c r="R145" s="25"/>
      <c r="S145" s="146"/>
    </row>
    <row r="146" spans="1:19" s="2" customFormat="1" ht="12.75" customHeight="1">
      <c r="A146" s="12" t="s">
        <v>177</v>
      </c>
      <c r="B146" s="28"/>
      <c r="C146" s="29"/>
      <c r="D146" s="29"/>
      <c r="E146" s="118"/>
      <c r="F146" s="29"/>
      <c r="G146" s="24"/>
      <c r="H146" s="25"/>
      <c r="I146" s="29"/>
      <c r="J146" s="29"/>
      <c r="K146" s="95"/>
      <c r="L146" s="29"/>
      <c r="M146" s="29"/>
      <c r="N146" s="29"/>
      <c r="O146" s="25"/>
      <c r="P146" s="25"/>
      <c r="Q146" s="25"/>
      <c r="R146" s="25"/>
      <c r="S146" s="146"/>
    </row>
    <row r="147" spans="1:19" s="2" customFormat="1" ht="12.75" customHeight="1">
      <c r="A147" s="12" t="s">
        <v>170</v>
      </c>
      <c r="B147" s="28"/>
      <c r="C147" s="29"/>
      <c r="D147" s="29"/>
      <c r="E147" s="118"/>
      <c r="F147" s="29"/>
      <c r="G147" s="24"/>
      <c r="H147" s="25"/>
      <c r="I147" s="29"/>
      <c r="J147" s="29"/>
      <c r="K147" s="95"/>
      <c r="L147" s="29"/>
      <c r="M147" s="29"/>
      <c r="N147" s="29"/>
      <c r="O147" s="25"/>
      <c r="P147" s="25"/>
      <c r="Q147" s="25"/>
      <c r="R147" s="25"/>
      <c r="S147" s="146"/>
    </row>
    <row r="148" spans="1:19" s="2" customFormat="1" ht="12.75" customHeight="1">
      <c r="A148" s="129" t="s">
        <v>172</v>
      </c>
      <c r="B148" s="118"/>
      <c r="C148" s="118"/>
      <c r="D148" s="118"/>
      <c r="E148" s="118"/>
      <c r="F148" s="130"/>
      <c r="G148" s="129"/>
      <c r="H148" s="118"/>
      <c r="I148" s="29"/>
      <c r="J148" s="29"/>
      <c r="K148" s="95"/>
      <c r="L148" s="29"/>
      <c r="M148" s="29"/>
      <c r="N148" s="29"/>
      <c r="O148" s="25"/>
      <c r="P148" s="25"/>
      <c r="Q148" s="25"/>
      <c r="R148" s="25"/>
      <c r="S148" s="146">
        <f>C143+D143+E143+F143+G143+I143+J143+K143+L143+M143+N143+O143+P143+Q143+R143+B143-S143</f>
        <v>0</v>
      </c>
    </row>
    <row r="149" spans="1:19" s="2" customFormat="1" ht="12.75" customHeight="1">
      <c r="A149" s="12" t="s">
        <v>171</v>
      </c>
      <c r="B149" s="28"/>
      <c r="C149" s="29"/>
      <c r="D149" s="29"/>
      <c r="E149" s="118"/>
      <c r="F149" s="29"/>
      <c r="G149" s="24"/>
      <c r="H149" s="25"/>
      <c r="I149" s="29"/>
      <c r="J149" s="29"/>
      <c r="K149" s="95"/>
      <c r="L149" s="29"/>
      <c r="M149" s="29"/>
      <c r="N149" s="29"/>
      <c r="O149" s="25"/>
      <c r="P149" s="25"/>
      <c r="Q149" s="25"/>
      <c r="R149" s="25"/>
      <c r="S149" s="146"/>
    </row>
    <row r="150" spans="1:19" ht="10.5" customHeight="1">
      <c r="A150" s="12" t="s">
        <v>134</v>
      </c>
      <c r="B150" s="25"/>
      <c r="C150" s="29"/>
      <c r="D150" s="29"/>
      <c r="E150" s="118"/>
      <c r="F150" s="29"/>
      <c r="G150" s="25"/>
      <c r="H150" s="25"/>
      <c r="I150" s="29"/>
      <c r="J150" s="29"/>
      <c r="K150" s="95"/>
      <c r="L150" s="29"/>
      <c r="M150" s="29"/>
      <c r="N150" s="29"/>
      <c r="O150" s="25"/>
      <c r="P150" s="25"/>
      <c r="Q150" s="25"/>
      <c r="R150" s="25"/>
      <c r="S150" s="129"/>
    </row>
    <row r="151" spans="1:19" ht="10.5" customHeight="1">
      <c r="A151" s="3" t="s">
        <v>119</v>
      </c>
      <c r="E151" s="112"/>
    </row>
    <row r="152" spans="1:19" ht="10.5" customHeight="1">
      <c r="A152" s="3" t="s">
        <v>169</v>
      </c>
      <c r="E152" s="112"/>
    </row>
    <row r="153" spans="1:19" ht="10.5" customHeight="1">
      <c r="A153" s="138" t="s">
        <v>168</v>
      </c>
      <c r="B153" s="129"/>
      <c r="C153" s="112"/>
      <c r="D153" s="112"/>
      <c r="E153" s="112"/>
      <c r="F153" s="174"/>
      <c r="G153" s="129"/>
      <c r="H153" s="146"/>
      <c r="I153" s="112"/>
      <c r="J153" s="112"/>
      <c r="K153" s="175"/>
      <c r="L153" s="174"/>
      <c r="M153" s="174"/>
      <c r="N153" s="174"/>
      <c r="O153" s="146"/>
      <c r="P153" s="58"/>
      <c r="Q153" s="58"/>
      <c r="R153" s="58"/>
      <c r="S153" s="150"/>
    </row>
    <row r="154" spans="1:19" ht="10.5" customHeight="1">
      <c r="A154" s="176" t="s">
        <v>159</v>
      </c>
      <c r="B154" s="146"/>
      <c r="C154" s="112"/>
      <c r="D154" s="112"/>
      <c r="E154" s="112"/>
      <c r="F154" s="174"/>
      <c r="G154" s="129"/>
      <c r="H154" s="150"/>
      <c r="I154" s="112"/>
      <c r="J154" s="112"/>
      <c r="K154" s="175"/>
      <c r="L154" s="174"/>
      <c r="M154" s="174"/>
      <c r="N154" s="174"/>
      <c r="O154" s="150"/>
      <c r="P154" s="150"/>
      <c r="Q154" s="150"/>
      <c r="R154" s="58"/>
      <c r="S154" s="150"/>
    </row>
    <row r="155" spans="1:19">
      <c r="A155" s="176" t="s">
        <v>160</v>
      </c>
      <c r="B155" s="129"/>
      <c r="C155" s="112"/>
      <c r="D155" s="112"/>
      <c r="E155" s="112"/>
      <c r="F155" s="174"/>
      <c r="G155" s="129"/>
      <c r="H155" s="150"/>
      <c r="I155" s="112"/>
      <c r="J155" s="112"/>
      <c r="K155" s="175"/>
      <c r="L155" s="174"/>
      <c r="M155" s="174"/>
      <c r="N155" s="174"/>
      <c r="O155" s="150"/>
      <c r="P155" s="150"/>
      <c r="Q155" s="150"/>
      <c r="R155" s="150"/>
      <c r="S155" s="150"/>
    </row>
    <row r="156" spans="1:19" ht="10.5" customHeight="1">
      <c r="A156" s="176" t="s">
        <v>174</v>
      </c>
      <c r="B156" s="129"/>
      <c r="C156" s="112"/>
      <c r="D156" s="112"/>
      <c r="E156" s="112"/>
      <c r="F156" s="174"/>
      <c r="G156" s="129"/>
      <c r="H156" s="150"/>
      <c r="I156" s="112"/>
      <c r="J156" s="112"/>
      <c r="K156" s="175"/>
      <c r="L156" s="174"/>
      <c r="M156" s="174"/>
      <c r="N156" s="174"/>
      <c r="O156" s="150"/>
      <c r="P156" s="150"/>
      <c r="Q156" s="150"/>
      <c r="R156" s="150"/>
      <c r="S156" s="151"/>
    </row>
    <row r="157" spans="1:19" ht="10.5" customHeight="1">
      <c r="A157" s="176" t="s">
        <v>178</v>
      </c>
      <c r="B157" s="129"/>
      <c r="C157" s="112"/>
      <c r="D157" s="112"/>
      <c r="E157" s="112"/>
      <c r="F157" s="174"/>
      <c r="G157" s="129"/>
      <c r="H157" s="150"/>
      <c r="I157" s="112"/>
      <c r="J157" s="112"/>
      <c r="K157" s="175"/>
      <c r="L157" s="174"/>
      <c r="M157" s="174"/>
      <c r="N157" s="174"/>
      <c r="O157" s="150"/>
      <c r="P157" s="150"/>
      <c r="Q157" s="150"/>
      <c r="R157" s="150"/>
      <c r="S157" s="151"/>
    </row>
    <row r="158" spans="1:19" ht="10.5" customHeight="1">
      <c r="A158" s="176" t="s">
        <v>179</v>
      </c>
      <c r="B158" s="129"/>
      <c r="C158" s="112"/>
      <c r="D158" s="112"/>
      <c r="E158" s="112"/>
      <c r="F158" s="174"/>
      <c r="G158" s="129"/>
      <c r="H158" s="150"/>
      <c r="I158" s="112"/>
      <c r="J158" s="112"/>
      <c r="K158" s="175"/>
      <c r="L158" s="174"/>
      <c r="M158" s="174"/>
      <c r="N158" s="174"/>
      <c r="O158" s="150"/>
      <c r="P158" s="150"/>
      <c r="Q158" s="150"/>
      <c r="R158" s="150"/>
      <c r="S158" s="151"/>
    </row>
    <row r="159" spans="1:19" ht="10.5" customHeight="1">
      <c r="A159" s="177" t="s">
        <v>175</v>
      </c>
      <c r="B159" s="177"/>
      <c r="C159" s="177"/>
      <c r="D159" s="177"/>
      <c r="E159" s="177"/>
      <c r="F159" s="177"/>
      <c r="G159" s="177"/>
      <c r="H159" s="177"/>
      <c r="I159" s="177"/>
      <c r="J159" s="177"/>
      <c r="K159" s="177"/>
      <c r="L159" s="177"/>
      <c r="M159" s="177"/>
      <c r="N159" s="23"/>
      <c r="S159" s="151"/>
    </row>
    <row r="160" spans="1:19" ht="10.5" customHeight="1">
      <c r="A160" s="10" t="s">
        <v>176</v>
      </c>
      <c r="B160" s="37"/>
      <c r="C160" s="22"/>
      <c r="D160" s="22"/>
      <c r="E160" s="119"/>
      <c r="F160" s="38"/>
      <c r="G160" s="33"/>
      <c r="H160" s="24"/>
      <c r="I160" s="87"/>
      <c r="J160" s="87"/>
      <c r="K160" s="96"/>
      <c r="L160" s="32"/>
      <c r="M160" s="23"/>
      <c r="N160" s="23"/>
      <c r="S160" s="151"/>
    </row>
    <row r="161" spans="2:14">
      <c r="E161" s="112"/>
    </row>
    <row r="162" spans="2:14">
      <c r="E162" s="112"/>
      <c r="F162" s="31"/>
      <c r="L162" s="31"/>
      <c r="M162" s="31"/>
      <c r="N162" s="31"/>
    </row>
    <row r="163" spans="2:14">
      <c r="B163" s="173"/>
      <c r="E163" s="112"/>
      <c r="F163" s="31"/>
      <c r="L163" s="31"/>
      <c r="M163" s="31"/>
      <c r="N163" s="31"/>
    </row>
    <row r="164" spans="2:14">
      <c r="E164" s="112"/>
      <c r="F164" s="31"/>
      <c r="L164" s="31"/>
      <c r="M164" s="31"/>
      <c r="N164" s="31"/>
    </row>
    <row r="165" spans="2:14">
      <c r="E165" s="112"/>
      <c r="F165" s="31"/>
      <c r="L165" s="31"/>
      <c r="M165" s="31"/>
      <c r="N165" s="31"/>
    </row>
    <row r="166" spans="2:14">
      <c r="E166" s="112"/>
      <c r="F166" s="31"/>
      <c r="L166" s="31"/>
      <c r="M166" s="31"/>
      <c r="N166" s="31"/>
    </row>
    <row r="167" spans="2:14">
      <c r="E167" s="112"/>
    </row>
    <row r="168" spans="2:14">
      <c r="E168" s="112"/>
      <c r="F168" s="31"/>
      <c r="L168" s="31"/>
      <c r="M168" s="31"/>
      <c r="N168" s="31"/>
    </row>
    <row r="169" spans="2:14">
      <c r="E169" s="112"/>
      <c r="F169" s="31"/>
      <c r="L169" s="31"/>
      <c r="M169" s="31"/>
      <c r="N169" s="31"/>
    </row>
    <row r="170" spans="2:14">
      <c r="E170" s="112"/>
      <c r="F170" s="31"/>
      <c r="L170" s="31"/>
      <c r="M170" s="31"/>
      <c r="N170" s="31"/>
    </row>
    <row r="171" spans="2:14">
      <c r="E171" s="112"/>
      <c r="F171" s="31"/>
      <c r="L171" s="31"/>
      <c r="M171" s="31"/>
      <c r="N171" s="31"/>
    </row>
    <row r="172" spans="2:14">
      <c r="E172" s="112"/>
      <c r="F172" s="31"/>
      <c r="L172" s="31"/>
      <c r="M172" s="31"/>
      <c r="N172" s="31"/>
    </row>
    <row r="173" spans="2:14">
      <c r="E173" s="112"/>
    </row>
    <row r="174" spans="2:14">
      <c r="E174" s="112"/>
      <c r="F174" s="31"/>
      <c r="L174" s="31"/>
      <c r="M174" s="31"/>
      <c r="N174" s="31"/>
    </row>
    <row r="175" spans="2:14">
      <c r="E175" s="112"/>
      <c r="F175" s="31"/>
      <c r="L175" s="31"/>
      <c r="M175" s="31"/>
      <c r="N175" s="31"/>
    </row>
    <row r="176" spans="2:14">
      <c r="E176" s="112"/>
      <c r="F176" s="31"/>
      <c r="L176" s="31"/>
      <c r="M176" s="31"/>
      <c r="N176" s="31"/>
    </row>
    <row r="177" spans="5:14">
      <c r="E177" s="112"/>
      <c r="F177" s="31"/>
      <c r="L177" s="31"/>
      <c r="M177" s="31"/>
      <c r="N177" s="31"/>
    </row>
    <row r="178" spans="5:14">
      <c r="E178" s="112"/>
      <c r="F178" s="31"/>
      <c r="L178" s="31"/>
      <c r="M178" s="31"/>
      <c r="N178" s="31"/>
    </row>
    <row r="179" spans="5:14">
      <c r="E179" s="112"/>
    </row>
    <row r="180" spans="5:14">
      <c r="E180" s="112"/>
      <c r="F180" s="31"/>
      <c r="L180" s="31"/>
      <c r="M180" s="31"/>
      <c r="N180" s="31"/>
    </row>
    <row r="181" spans="5:14">
      <c r="E181" s="112"/>
      <c r="F181" s="31"/>
      <c r="L181" s="31"/>
      <c r="M181" s="31"/>
      <c r="N181" s="31"/>
    </row>
    <row r="182" spans="5:14">
      <c r="E182" s="112"/>
      <c r="F182" s="31"/>
      <c r="L182" s="31"/>
      <c r="M182" s="31"/>
      <c r="N182" s="31"/>
    </row>
    <row r="183" spans="5:14">
      <c r="E183" s="112"/>
      <c r="F183" s="31"/>
      <c r="L183" s="31"/>
      <c r="M183" s="31"/>
      <c r="N183" s="31"/>
    </row>
    <row r="184" spans="5:14">
      <c r="E184" s="112"/>
      <c r="F184" s="31"/>
      <c r="L184" s="31"/>
      <c r="M184" s="31"/>
      <c r="N184" s="31"/>
    </row>
    <row r="185" spans="5:14">
      <c r="E185" s="112"/>
    </row>
    <row r="186" spans="5:14">
      <c r="E186" s="112"/>
      <c r="F186" s="31"/>
      <c r="L186" s="31"/>
      <c r="M186" s="31"/>
      <c r="N186" s="31"/>
    </row>
    <row r="187" spans="5:14">
      <c r="E187" s="112"/>
      <c r="F187" s="31"/>
      <c r="L187" s="31"/>
      <c r="M187" s="31"/>
      <c r="N187" s="31"/>
    </row>
    <row r="188" spans="5:14">
      <c r="E188" s="112"/>
      <c r="F188" s="31"/>
      <c r="L188" s="31"/>
      <c r="M188" s="31"/>
      <c r="N188" s="31"/>
    </row>
    <row r="189" spans="5:14">
      <c r="E189" s="112"/>
      <c r="F189" s="31"/>
      <c r="L189" s="31"/>
      <c r="M189" s="31"/>
      <c r="N189" s="31"/>
    </row>
    <row r="190" spans="5:14">
      <c r="E190" s="112"/>
      <c r="F190" s="31"/>
      <c r="L190" s="31"/>
      <c r="M190" s="31"/>
      <c r="N190" s="31"/>
    </row>
    <row r="191" spans="5:14">
      <c r="E191" s="112"/>
    </row>
    <row r="192" spans="5:14">
      <c r="E192" s="112"/>
      <c r="F192" s="31"/>
      <c r="L192" s="31"/>
      <c r="M192" s="31"/>
      <c r="N192" s="31"/>
    </row>
    <row r="193" spans="5:14">
      <c r="E193" s="112"/>
      <c r="F193" s="31"/>
      <c r="L193" s="31"/>
      <c r="M193" s="31"/>
      <c r="N193" s="31"/>
    </row>
    <row r="194" spans="5:14">
      <c r="E194" s="112"/>
      <c r="F194" s="31"/>
      <c r="L194" s="31"/>
      <c r="M194" s="31"/>
      <c r="N194" s="31"/>
    </row>
    <row r="195" spans="5:14">
      <c r="E195" s="112"/>
      <c r="F195" s="31"/>
      <c r="L195" s="31"/>
      <c r="M195" s="31"/>
      <c r="N195" s="31"/>
    </row>
    <row r="196" spans="5:14">
      <c r="E196" s="112"/>
      <c r="F196" s="31"/>
      <c r="L196" s="31"/>
      <c r="M196" s="31"/>
      <c r="N196" s="31"/>
    </row>
    <row r="197" spans="5:14">
      <c r="E197" s="112"/>
    </row>
    <row r="198" spans="5:14">
      <c r="E198" s="112"/>
      <c r="F198" s="31"/>
      <c r="L198" s="31"/>
      <c r="M198" s="31"/>
      <c r="N198" s="31"/>
    </row>
    <row r="199" spans="5:14">
      <c r="E199" s="112"/>
      <c r="F199" s="31"/>
      <c r="L199" s="31"/>
      <c r="M199" s="31"/>
      <c r="N199" s="31"/>
    </row>
    <row r="200" spans="5:14">
      <c r="E200" s="112"/>
      <c r="F200" s="31"/>
      <c r="L200" s="31"/>
      <c r="M200" s="31"/>
      <c r="N200" s="31"/>
    </row>
    <row r="201" spans="5:14">
      <c r="E201" s="112"/>
      <c r="F201" s="31"/>
      <c r="L201" s="31"/>
      <c r="M201" s="31"/>
      <c r="N201" s="31"/>
    </row>
    <row r="202" spans="5:14">
      <c r="E202" s="112"/>
      <c r="F202" s="31"/>
      <c r="L202" s="31"/>
      <c r="M202" s="31"/>
      <c r="N202" s="31"/>
    </row>
    <row r="203" spans="5:14">
      <c r="E203" s="112"/>
    </row>
    <row r="204" spans="5:14">
      <c r="E204" s="112"/>
      <c r="F204" s="31"/>
      <c r="L204" s="31"/>
      <c r="M204" s="31"/>
      <c r="N204" s="31"/>
    </row>
    <row r="205" spans="5:14">
      <c r="E205" s="112"/>
      <c r="F205" s="31"/>
      <c r="L205" s="31"/>
      <c r="M205" s="31"/>
      <c r="N205" s="31"/>
    </row>
    <row r="206" spans="5:14">
      <c r="E206" s="112"/>
      <c r="F206" s="31"/>
      <c r="L206" s="31"/>
      <c r="M206" s="31"/>
      <c r="N206" s="31"/>
    </row>
    <row r="207" spans="5:14">
      <c r="E207" s="112"/>
      <c r="F207" s="31"/>
      <c r="L207" s="31"/>
      <c r="M207" s="31"/>
      <c r="N207" s="31"/>
    </row>
    <row r="208" spans="5:14">
      <c r="E208" s="112"/>
      <c r="F208" s="31"/>
      <c r="L208" s="31"/>
      <c r="M208" s="31"/>
      <c r="N208" s="31"/>
    </row>
    <row r="209" spans="5:14">
      <c r="E209" s="112"/>
    </row>
    <row r="210" spans="5:14">
      <c r="E210" s="112"/>
      <c r="F210" s="31"/>
      <c r="L210" s="31"/>
      <c r="M210" s="31"/>
      <c r="N210" s="31"/>
    </row>
    <row r="211" spans="5:14">
      <c r="E211" s="112"/>
      <c r="F211" s="31"/>
      <c r="L211" s="31"/>
      <c r="M211" s="31"/>
      <c r="N211" s="31"/>
    </row>
    <row r="212" spans="5:14">
      <c r="E212" s="112"/>
      <c r="F212" s="31"/>
      <c r="L212" s="31"/>
      <c r="M212" s="31"/>
      <c r="N212" s="31"/>
    </row>
    <row r="213" spans="5:14">
      <c r="E213" s="112"/>
      <c r="F213" s="31"/>
      <c r="L213" s="31"/>
      <c r="M213" s="31"/>
      <c r="N213" s="31"/>
    </row>
    <row r="214" spans="5:14">
      <c r="E214" s="112"/>
      <c r="F214" s="31"/>
      <c r="L214" s="31"/>
      <c r="M214" s="31"/>
      <c r="N214" s="31"/>
    </row>
    <row r="215" spans="5:14">
      <c r="E215" s="112"/>
    </row>
    <row r="216" spans="5:14">
      <c r="E216" s="112"/>
      <c r="F216" s="31"/>
      <c r="L216" s="31"/>
      <c r="M216" s="31"/>
      <c r="N216" s="31"/>
    </row>
    <row r="217" spans="5:14">
      <c r="E217" s="112"/>
      <c r="F217" s="31"/>
      <c r="L217" s="31"/>
      <c r="M217" s="31"/>
      <c r="N217" s="31"/>
    </row>
    <row r="218" spans="5:14">
      <c r="E218" s="112"/>
      <c r="F218" s="31"/>
      <c r="L218" s="31"/>
      <c r="M218" s="31"/>
      <c r="N218" s="31"/>
    </row>
    <row r="219" spans="5:14">
      <c r="E219" s="112"/>
      <c r="F219" s="31"/>
      <c r="L219" s="31"/>
      <c r="M219" s="31"/>
      <c r="N219" s="31"/>
    </row>
    <row r="220" spans="5:14">
      <c r="E220" s="112"/>
      <c r="F220" s="31"/>
      <c r="L220" s="31"/>
      <c r="M220" s="31"/>
      <c r="N220" s="31"/>
    </row>
    <row r="221" spans="5:14">
      <c r="E221" s="112"/>
    </row>
    <row r="222" spans="5:14">
      <c r="E222" s="112"/>
      <c r="F222" s="31"/>
      <c r="L222" s="31"/>
      <c r="M222" s="31"/>
      <c r="N222" s="31"/>
    </row>
    <row r="223" spans="5:14">
      <c r="E223" s="112"/>
      <c r="F223" s="31"/>
      <c r="L223" s="31"/>
      <c r="M223" s="31"/>
      <c r="N223" s="31"/>
    </row>
    <row r="224" spans="5:14">
      <c r="E224" s="112"/>
      <c r="F224" s="31"/>
      <c r="L224" s="31"/>
      <c r="M224" s="31"/>
      <c r="N224" s="31"/>
    </row>
    <row r="225" spans="5:14">
      <c r="E225" s="112"/>
      <c r="F225" s="31"/>
      <c r="L225" s="31"/>
      <c r="M225" s="31"/>
      <c r="N225" s="31"/>
    </row>
    <row r="226" spans="5:14">
      <c r="E226" s="112"/>
      <c r="F226" s="31"/>
      <c r="L226" s="31"/>
      <c r="M226" s="31"/>
      <c r="N226" s="31"/>
    </row>
    <row r="227" spans="5:14">
      <c r="E227" s="112"/>
    </row>
    <row r="228" spans="5:14">
      <c r="E228" s="112"/>
      <c r="F228" s="31"/>
      <c r="L228" s="31"/>
      <c r="M228" s="31"/>
      <c r="N228" s="31"/>
    </row>
    <row r="229" spans="5:14">
      <c r="E229" s="112"/>
      <c r="F229" s="31"/>
      <c r="L229" s="31"/>
      <c r="M229" s="31"/>
      <c r="N229" s="31"/>
    </row>
    <row r="230" spans="5:14">
      <c r="E230" s="112"/>
      <c r="F230" s="31"/>
      <c r="L230" s="31"/>
      <c r="M230" s="31"/>
      <c r="N230" s="31"/>
    </row>
    <row r="231" spans="5:14">
      <c r="E231" s="112"/>
      <c r="F231" s="31"/>
      <c r="L231" s="31"/>
      <c r="M231" s="31"/>
      <c r="N231" s="31"/>
    </row>
    <row r="232" spans="5:14">
      <c r="E232" s="112"/>
      <c r="F232" s="31"/>
      <c r="L232" s="31"/>
      <c r="M232" s="31"/>
      <c r="N232" s="31"/>
    </row>
    <row r="233" spans="5:14">
      <c r="E233" s="112"/>
    </row>
    <row r="234" spans="5:14">
      <c r="E234" s="112"/>
      <c r="F234" s="31"/>
      <c r="L234" s="31"/>
      <c r="M234" s="31"/>
      <c r="N234" s="31"/>
    </row>
    <row r="235" spans="5:14">
      <c r="E235" s="112"/>
      <c r="F235" s="31"/>
      <c r="L235" s="31"/>
      <c r="M235" s="31"/>
      <c r="N235" s="31"/>
    </row>
    <row r="236" spans="5:14">
      <c r="E236" s="112"/>
      <c r="F236" s="31"/>
      <c r="L236" s="31"/>
      <c r="M236" s="31"/>
      <c r="N236" s="31"/>
    </row>
    <row r="237" spans="5:14">
      <c r="E237" s="112"/>
      <c r="F237" s="31"/>
      <c r="L237" s="31"/>
      <c r="M237" s="31"/>
      <c r="N237" s="31"/>
    </row>
    <row r="238" spans="5:14">
      <c r="E238" s="112"/>
      <c r="F238" s="31"/>
      <c r="L238" s="31"/>
      <c r="M238" s="31"/>
      <c r="N238" s="31"/>
    </row>
    <row r="239" spans="5:14">
      <c r="E239" s="112"/>
    </row>
    <row r="240" spans="5:14">
      <c r="E240" s="112"/>
      <c r="F240" s="31"/>
      <c r="L240" s="31"/>
      <c r="M240" s="31"/>
      <c r="N240" s="31"/>
    </row>
    <row r="241" spans="5:14">
      <c r="E241" s="112"/>
      <c r="F241" s="31"/>
      <c r="L241" s="31"/>
      <c r="M241" s="31"/>
      <c r="N241" s="31"/>
    </row>
    <row r="242" spans="5:14">
      <c r="E242" s="112"/>
      <c r="F242" s="31"/>
      <c r="L242" s="31"/>
      <c r="M242" s="31"/>
      <c r="N242" s="31"/>
    </row>
    <row r="243" spans="5:14">
      <c r="E243" s="112"/>
      <c r="F243" s="31"/>
      <c r="L243" s="31"/>
      <c r="M243" s="31"/>
      <c r="N243" s="31"/>
    </row>
    <row r="244" spans="5:14">
      <c r="E244" s="112"/>
      <c r="F244" s="31"/>
      <c r="L244" s="31"/>
      <c r="M244" s="31"/>
      <c r="N244" s="31"/>
    </row>
    <row r="245" spans="5:14">
      <c r="E245" s="112"/>
    </row>
    <row r="246" spans="5:14">
      <c r="E246" s="112"/>
      <c r="F246" s="31"/>
      <c r="L246" s="31"/>
      <c r="M246" s="31"/>
      <c r="N246" s="31"/>
    </row>
    <row r="247" spans="5:14">
      <c r="E247" s="112"/>
      <c r="F247" s="31"/>
      <c r="L247" s="31"/>
      <c r="M247" s="31"/>
      <c r="N247" s="31"/>
    </row>
    <row r="248" spans="5:14">
      <c r="E248" s="112"/>
      <c r="F248" s="31"/>
      <c r="L248" s="31"/>
      <c r="M248" s="31"/>
      <c r="N248" s="31"/>
    </row>
    <row r="249" spans="5:14">
      <c r="F249" s="31"/>
      <c r="L249" s="31"/>
      <c r="M249" s="31"/>
      <c r="N249" s="31"/>
    </row>
    <row r="250" spans="5:14">
      <c r="F250" s="31"/>
      <c r="L250" s="31"/>
      <c r="M250" s="31"/>
      <c r="N250" s="31"/>
    </row>
    <row r="252" spans="5:14">
      <c r="F252" s="31"/>
      <c r="L252" s="31"/>
      <c r="M252" s="31"/>
      <c r="N252" s="31"/>
    </row>
    <row r="253" spans="5:14">
      <c r="F253" s="31"/>
      <c r="L253" s="31"/>
      <c r="M253" s="31"/>
      <c r="N253" s="31"/>
    </row>
    <row r="254" spans="5:14">
      <c r="F254" s="31"/>
      <c r="L254" s="31"/>
      <c r="M254" s="31"/>
      <c r="N254" s="31"/>
    </row>
    <row r="255" spans="5:14">
      <c r="F255" s="31"/>
      <c r="L255" s="31"/>
      <c r="M255" s="31"/>
      <c r="N255" s="31"/>
    </row>
    <row r="256" spans="5:14">
      <c r="F256" s="31"/>
      <c r="L256" s="31"/>
      <c r="M256" s="31"/>
      <c r="N256" s="31"/>
    </row>
  </sheetData>
  <phoneticPr fontId="0" type="noConversion"/>
  <printOptions horizontalCentered="1"/>
  <pageMargins left="0" right="0" top="0.54" bottom="0" header="0.43" footer="0"/>
  <pageSetup scale="83" orientation="landscape" r:id="rId1"/>
  <headerFooter alignWithMargins="0"/>
  <rowBreaks count="2" manualBreakCount="2">
    <brk id="49" max="18" man="1"/>
    <brk id="9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 Tax Levies State Tax Shares</vt:lpstr>
      <vt:lpstr>'Co Tax Levies State Tax Shares'!Print_Area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afbryan</cp:lastModifiedBy>
  <cp:lastPrinted>2015-12-14T15:45:04Z</cp:lastPrinted>
  <dcterms:created xsi:type="dcterms:W3CDTF">1996-10-14T23:33:28Z</dcterms:created>
  <dcterms:modified xsi:type="dcterms:W3CDTF">2015-12-14T15:53:22Z</dcterms:modified>
</cp:coreProperties>
</file>