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HH Returns " sheetId="1" r:id="rId1"/>
  </sheets>
  <definedNames>
    <definedName name="_xlnm.Print_Area" localSheetId="0">' 2014 Calculation HH Returns '!$A$1:$U$70</definedName>
  </definedNames>
  <calcPr calcId="152511" calcOnSave="0"/>
</workbook>
</file>

<file path=xl/calcChain.xml><?xml version="1.0" encoding="utf-8"?>
<calcChain xmlns="http://schemas.openxmlformats.org/spreadsheetml/2006/main">
  <c r="U34" i="1" l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U56" i="1" l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U35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F57" i="1"/>
  <c r="E57" i="1"/>
  <c r="D57" i="1"/>
  <c r="C57" i="1"/>
  <c r="F36" i="1"/>
  <c r="E36" i="1"/>
  <c r="D36" i="1"/>
  <c r="C36" i="1"/>
  <c r="H56" i="1" l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5" i="1"/>
  <c r="M36" i="1" l="1"/>
  <c r="K36" i="1"/>
  <c r="K57" i="1"/>
  <c r="M57" i="1"/>
  <c r="Q57" i="1"/>
  <c r="P57" i="1"/>
  <c r="N57" i="1"/>
  <c r="L57" i="1"/>
  <c r="O57" i="1"/>
  <c r="S36" i="1"/>
  <c r="Q36" i="1"/>
  <c r="P36" i="1"/>
  <c r="O36" i="1"/>
  <c r="N36" i="1"/>
  <c r="L36" i="1"/>
  <c r="I57" i="1"/>
  <c r="J36" i="1"/>
  <c r="G57" i="1"/>
  <c r="G36" i="1"/>
  <c r="B36" i="1"/>
  <c r="S57" i="1"/>
  <c r="J57" i="1"/>
  <c r="I36" i="1"/>
  <c r="B57" i="1"/>
  <c r="R36" i="1"/>
  <c r="R57" i="1"/>
  <c r="U57" i="1" l="1"/>
  <c r="T57" i="1"/>
  <c r="U36" i="1"/>
  <c r="T36" i="1"/>
  <c r="H36" i="1"/>
  <c r="H57" i="1"/>
</calcChain>
</file>

<file path=xl/sharedStrings.xml><?xml version="1.0" encoding="utf-8"?>
<sst xmlns="http://schemas.openxmlformats.org/spreadsheetml/2006/main" count="170" uniqueCount="127">
  <si>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</si>
  <si>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</si>
  <si>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</si>
  <si>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</si>
  <si>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</si>
  <si>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</si>
  <si>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</si>
  <si>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</si>
  <si>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</si>
  <si>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</si>
  <si>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</si>
  <si>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</si>
  <si>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</si>
  <si>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</si>
  <si>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</si>
  <si>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</si>
  <si>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</si>
  <si>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</si>
  <si>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</si>
  <si>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</si>
  <si>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</si>
  <si>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</si>
  <si>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</si>
  <si>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</si>
  <si>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</si>
  <si>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</si>
  <si>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</si>
  <si>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</si>
  <si>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</si>
  <si>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</si>
  <si>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</si>
  <si>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</si>
  <si>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</si>
  <si>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</si>
  <si>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</si>
  <si>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</si>
  <si>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</si>
  <si>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</si>
  <si>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</si>
  <si>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</si>
  <si>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</si>
  <si>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</si>
  <si>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</si>
  <si>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</si>
  <si>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</si>
  <si>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</si>
  <si>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</si>
  <si>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</si>
  <si>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</si>
  <si>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</si>
  <si>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</si>
  <si>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</si>
  <si>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</si>
  <si>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</si>
  <si>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</si>
  <si>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</si>
  <si>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</si>
  <si>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</si>
  <si>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</si>
  <si>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</si>
  <si>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</si>
  <si>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</si>
  <si>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</si>
  <si>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</si>
  <si>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</si>
  <si>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</si>
  <si>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</si>
  <si>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</si>
  <si>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</si>
  <si>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</si>
  <si>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</si>
  <si>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</si>
  <si>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</si>
  <si>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</si>
  <si>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</si>
  <si>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</si>
  <si>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</si>
  <si>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</si>
  <si>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AGI</t>
  </si>
  <si>
    <t xml:space="preserve">Federal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</si>
  <si>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</si>
  <si>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</si>
  <si>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</si>
  <si>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</si>
  <si>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</si>
  <si>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</si>
  <si>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</si>
  <si>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</si>
  <si>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</si>
  <si>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</si>
  <si>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>[HoH]</t>
  </si>
  <si>
    <t>Income Level</t>
  </si>
  <si>
    <t xml:space="preserve">                             HEAD OF HOUSEHOLD</t>
  </si>
  <si>
    <t xml:space="preserve">Net Tax </t>
  </si>
  <si>
    <t>Gross</t>
  </si>
  <si>
    <t>Returns]</t>
  </si>
  <si>
    <t>NCTI Level</t>
  </si>
  <si>
    <t>FAGI Level</t>
  </si>
  <si>
    <t>TABLE 6.   TAX YEAR 2014 INDIVIDUAL INCOME TAX CALCULATION BY INCOME LEVEL</t>
  </si>
  <si>
    <t xml:space="preserve">   †Net Tax=Computed net tax liability (after application of tax credits) plus consumer use tax liability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</si>
  <si>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</si>
  <si>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</si>
  <si>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</si>
  <si>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</si>
  <si>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</si>
  <si>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</si>
  <si>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</si>
  <si>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</si>
  <si>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</si>
  <si>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</si>
  <si>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            A.  BY SIZE OF NC TAXABLE INCOME</t>
  </si>
  <si>
    <t xml:space="preserve">         B.  BY SIZE OF FEDERAL ADJUSTED GROSS INCOME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</si>
  <si>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Type††:</t>
    </r>
  </si>
  <si>
    <t xml:space="preserve">  Taken</t>
  </si>
  <si>
    <t>Rate†††</t>
  </si>
  <si>
    <t>[$12,000]</t>
  </si>
  <si>
    <t>[All HH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</si>
  <si>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</si>
  <si>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</si>
  <si>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</si>
  <si>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</si>
  <si>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</si>
  <si>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</si>
  <si>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t xml:space="preserve">      Basic standard deduction allowances vary according to filing status: S=$7,500; MFJ/SS=$15,000; MFS=$7,500; and HH=$12,000.  </t>
  </si>
  <si>
    <t xml:space="preserve"> 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</si>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</sst>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_);_(* \(#,##0\);_(* &quot;-&quot;??_);_(@_)"/>
  </numFmts>
  <fonts count="8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7" fontId="2" fillId="0" borderId="0"/>
    <xf numFmtId="0" fontId="7" fillId="0" borderId="0"/>
  </cellStyleXfs>
  <cellXfs count="12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37" fontId="1" fillId="3" borderId="5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4" fillId="2" borderId="0" xfId="2" applyFont="1" applyFill="1" applyBorder="1"/>
    <xf numFmtId="3" fontId="4" fillId="2" borderId="0" xfId="2" applyNumberFormat="1" applyFont="1" applyFill="1" applyBorder="1"/>
    <xf numFmtId="0" fontId="4" fillId="2" borderId="0" xfId="2" applyFont="1" applyFill="1"/>
    <xf numFmtId="0" fontId="4" fillId="2" borderId="0" xfId="2" quotePrefix="1" applyFont="1" applyFill="1"/>
    <xf numFmtId="0" fontId="5" fillId="2" borderId="0" xfId="2" applyFont="1" applyFill="1"/>
    <xf numFmtId="37" fontId="4" fillId="2" borderId="0" xfId="2" applyNumberFormat="1" applyFont="1" applyFill="1" applyBorder="1"/>
    <xf numFmtId="0" fontId="1" fillId="2" borderId="13" xfId="2" applyFont="1" applyFill="1" applyBorder="1" applyAlignment="1">
      <alignment horizontal="left"/>
    </xf>
    <xf numFmtId="0" fontId="1" fillId="2" borderId="13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" fillId="2" borderId="18" xfId="2" applyFont="1" applyFill="1" applyBorder="1" applyAlignment="1">
      <alignment horizontal="center"/>
    </xf>
    <xf numFmtId="0" fontId="1" fillId="2" borderId="22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/>
    </xf>
    <xf numFmtId="0" fontId="1" fillId="2" borderId="16" xfId="2" applyFont="1" applyFill="1" applyBorder="1" applyAlignment="1">
      <alignment horizontal="center"/>
    </xf>
    <xf numFmtId="0" fontId="1" fillId="2" borderId="17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" fillId="2" borderId="9" xfId="2" applyFont="1" applyFill="1" applyBorder="1" applyAlignment="1">
      <alignment horizontal="center"/>
    </xf>
    <xf numFmtId="0" fontId="1" fillId="2" borderId="8" xfId="2" applyFont="1" applyFill="1" applyBorder="1" applyAlignment="1">
      <alignment horizontal="center"/>
    </xf>
    <xf numFmtId="0" fontId="1" fillId="4" borderId="12" xfId="2" applyFont="1" applyFill="1" applyBorder="1" applyAlignment="1">
      <alignment horizontal="centerContinuous"/>
    </xf>
    <xf numFmtId="3" fontId="1" fillId="5" borderId="5" xfId="0" applyNumberFormat="1" applyFont="1" applyFill="1" applyBorder="1"/>
    <xf numFmtId="3" fontId="1" fillId="5" borderId="5" xfId="2" applyNumberFormat="1" applyFont="1" applyFill="1" applyBorder="1"/>
    <xf numFmtId="3" fontId="1" fillId="5" borderId="2" xfId="0" applyNumberFormat="1" applyFont="1" applyFill="1" applyBorder="1"/>
    <xf numFmtId="3" fontId="1" fillId="5" borderId="2" xfId="2" applyNumberFormat="1" applyFont="1" applyFill="1" applyBorder="1"/>
    <xf numFmtId="3" fontId="1" fillId="5" borderId="21" xfId="0" applyNumberFormat="1" applyFont="1" applyFill="1" applyBorder="1"/>
    <xf numFmtId="3" fontId="1" fillId="5" borderId="21" xfId="2" applyNumberFormat="1" applyFont="1" applyFill="1" applyBorder="1"/>
    <xf numFmtId="0" fontId="7" fillId="4" borderId="7" xfId="2" applyFill="1" applyBorder="1"/>
    <xf numFmtId="164" fontId="1" fillId="2" borderId="5" xfId="2" applyNumberFormat="1" applyFont="1" applyFill="1" applyBorder="1" applyAlignment="1">
      <alignment horizontal="center"/>
    </xf>
    <xf numFmtId="164" fontId="1" fillId="2" borderId="2" xfId="2" applyNumberFormat="1" applyFont="1" applyFill="1" applyBorder="1" applyAlignment="1">
      <alignment horizontal="center"/>
    </xf>
    <xf numFmtId="0" fontId="1" fillId="2" borderId="0" xfId="2" applyFont="1" applyFill="1" applyAlignment="1">
      <alignment horizontal="center"/>
    </xf>
    <xf numFmtId="164" fontId="1" fillId="2" borderId="2" xfId="2" applyNumberFormat="1" applyFont="1" applyFill="1" applyBorder="1" applyAlignment="1"/>
    <xf numFmtId="38" fontId="1" fillId="2" borderId="2" xfId="0" applyNumberFormat="1" applyFont="1" applyFill="1" applyBorder="1"/>
    <xf numFmtId="38" fontId="1" fillId="3" borderId="2" xfId="0" applyNumberFormat="1" applyFont="1" applyFill="1" applyBorder="1"/>
    <xf numFmtId="37" fontId="1" fillId="2" borderId="10" xfId="0" applyNumberFormat="1" applyFont="1" applyFill="1" applyBorder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workbookViewId="0">
      <selection activeCell="A72" sqref="A72:T72"/>
    </sheetView>
  </sheetViews>
  <sheetFormatPr defaultRowHeight="10.5" customHeight="1" x14ac:dyDescent="0.2"/>
  <cols>
    <col min="1" max="1" width="12.7109375" style="11" customWidth="1"/>
    <col min="2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7109375" style="11" customWidth="1"/>
    <col min="8" max="8" width="7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9.7109375" style="11" customWidth="1"/>
    <col min="13" max="13" width="6.42578125" style="11" customWidth="1"/>
    <col min="14" max="14" width="9.7109375" style="11" customWidth="1"/>
    <col min="15" max="16" width="10.7109375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 x14ac:dyDescent="0.2">
      <c r="A1" s="41" t="s">
        <v>98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7"/>
      <c r="M1" s="27"/>
      <c r="N1" s="27"/>
      <c r="O1" s="28"/>
      <c r="P1" s="28"/>
      <c r="Q1" s="28"/>
      <c r="R1" s="28"/>
      <c r="S1" s="3"/>
      <c r="T1" s="3"/>
      <c r="U1" s="3"/>
    </row>
    <row r="2" spans="1:21" ht="10.5" customHeight="1" x14ac:dyDescent="0.2">
      <c r="A2" s="41"/>
      <c r="B2" s="27"/>
      <c r="C2" s="27"/>
      <c r="D2" s="27"/>
      <c r="E2" s="27"/>
      <c r="F2" s="27"/>
      <c r="G2" s="27"/>
      <c r="H2" s="27"/>
      <c r="I2" s="27"/>
      <c r="J2" s="28"/>
      <c r="K2" s="28"/>
      <c r="L2" s="27"/>
      <c r="M2" s="27"/>
      <c r="N2" s="27"/>
      <c r="O2" s="28"/>
      <c r="P2" s="28"/>
      <c r="Q2" s="28"/>
      <c r="R2" s="28"/>
      <c r="S2" s="3"/>
      <c r="T2" s="3"/>
      <c r="U2" s="3"/>
    </row>
    <row r="3" spans="1:21" ht="11.25" customHeight="1" thickBot="1" x14ac:dyDescent="0.25">
      <c r="J3" s="1" t="s">
        <v>92</v>
      </c>
      <c r="K3" s="9"/>
      <c r="L3" s="1"/>
      <c r="M3" s="5"/>
      <c r="N3" s="1"/>
      <c r="O3" s="43"/>
      <c r="P3" s="43"/>
      <c r="Q3" s="9"/>
      <c r="R3" s="4"/>
      <c r="S3" s="2"/>
      <c r="T3" s="2"/>
      <c r="U3" s="2"/>
    </row>
    <row r="4" spans="1:21" ht="10.5" customHeight="1" x14ac:dyDescent="0.2">
      <c r="A4" s="77"/>
      <c r="B4" s="15"/>
      <c r="C4" s="92" t="s">
        <v>102</v>
      </c>
      <c r="D4" s="93"/>
      <c r="E4" s="93"/>
      <c r="F4" s="94"/>
      <c r="G4" s="56"/>
      <c r="H4" s="75"/>
      <c r="I4" s="55" t="s">
        <v>80</v>
      </c>
      <c r="J4" s="56"/>
      <c r="K4" s="61" t="s">
        <v>67</v>
      </c>
      <c r="L4" s="61"/>
      <c r="M4" s="61"/>
      <c r="N4" s="56"/>
      <c r="O4" s="55" t="s">
        <v>81</v>
      </c>
      <c r="P4" s="56"/>
      <c r="Q4" s="14"/>
      <c r="R4" s="115"/>
      <c r="S4" s="16"/>
      <c r="T4" s="15" t="s">
        <v>71</v>
      </c>
      <c r="U4" s="42"/>
    </row>
    <row r="5" spans="1:21" ht="10.5" customHeight="1" x14ac:dyDescent="0.2">
      <c r="A5" s="2"/>
      <c r="B5" s="17"/>
      <c r="C5" s="95" t="s">
        <v>103</v>
      </c>
      <c r="D5" s="96"/>
      <c r="E5" s="96"/>
      <c r="F5" s="97"/>
      <c r="G5" s="70" t="s">
        <v>79</v>
      </c>
      <c r="H5" s="6"/>
      <c r="I5" s="80" t="s">
        <v>82</v>
      </c>
      <c r="J5" s="70"/>
      <c r="K5" s="10"/>
      <c r="L5" s="69" t="s">
        <v>112</v>
      </c>
      <c r="M5" s="69"/>
      <c r="N5" s="70"/>
      <c r="O5" s="57" t="s">
        <v>83</v>
      </c>
      <c r="P5" s="58"/>
      <c r="Q5" s="7"/>
      <c r="R5" s="116"/>
      <c r="S5" s="18" t="s">
        <v>84</v>
      </c>
      <c r="T5" s="17" t="s">
        <v>72</v>
      </c>
      <c r="U5" s="31"/>
    </row>
    <row r="6" spans="1:21" ht="10.5" customHeight="1" x14ac:dyDescent="0.2">
      <c r="A6" s="2"/>
      <c r="B6" s="17"/>
      <c r="C6" s="98" t="s">
        <v>104</v>
      </c>
      <c r="D6" s="99"/>
      <c r="E6" s="98" t="s">
        <v>105</v>
      </c>
      <c r="F6" s="99"/>
      <c r="G6" s="70" t="s">
        <v>78</v>
      </c>
      <c r="H6" s="6" t="s">
        <v>71</v>
      </c>
      <c r="I6" s="80" t="s">
        <v>85</v>
      </c>
      <c r="J6" s="70"/>
      <c r="K6" s="73" t="s">
        <v>65</v>
      </c>
      <c r="L6" s="59"/>
      <c r="M6" s="73" t="s">
        <v>68</v>
      </c>
      <c r="N6" s="71"/>
      <c r="O6" s="6"/>
      <c r="P6" s="6"/>
      <c r="Q6" s="7"/>
      <c r="R6" s="117"/>
      <c r="S6" s="18" t="s">
        <v>6</v>
      </c>
      <c r="T6" s="17" t="s">
        <v>93</v>
      </c>
      <c r="U6" s="6"/>
    </row>
    <row r="7" spans="1:21" ht="10.5" customHeight="1" x14ac:dyDescent="0.2">
      <c r="A7" s="2"/>
      <c r="B7" s="17" t="s">
        <v>23</v>
      </c>
      <c r="C7" s="100"/>
      <c r="D7" s="101" t="s">
        <v>106</v>
      </c>
      <c r="E7" s="100"/>
      <c r="F7" s="101" t="s">
        <v>106</v>
      </c>
      <c r="G7" s="70" t="s">
        <v>15</v>
      </c>
      <c r="H7" s="6" t="s">
        <v>72</v>
      </c>
      <c r="I7" s="6" t="s">
        <v>86</v>
      </c>
      <c r="J7" s="70"/>
      <c r="K7" s="62"/>
      <c r="L7" s="59"/>
      <c r="M7" s="62"/>
      <c r="N7" s="62"/>
      <c r="O7" s="20"/>
      <c r="P7" s="7"/>
      <c r="Q7" s="7" t="s">
        <v>8</v>
      </c>
      <c r="R7" s="116"/>
      <c r="S7" s="18" t="s">
        <v>73</v>
      </c>
      <c r="T7" s="17" t="s">
        <v>10</v>
      </c>
      <c r="U7" s="19" t="s">
        <v>87</v>
      </c>
    </row>
    <row r="8" spans="1:21" ht="10.5" customHeight="1" x14ac:dyDescent="0.2">
      <c r="A8" s="2"/>
      <c r="B8" s="17" t="s">
        <v>24</v>
      </c>
      <c r="C8" s="102" t="s">
        <v>23</v>
      </c>
      <c r="D8" s="103" t="s">
        <v>107</v>
      </c>
      <c r="E8" s="102" t="s">
        <v>23</v>
      </c>
      <c r="F8" s="103" t="s">
        <v>108</v>
      </c>
      <c r="G8" s="70" t="s">
        <v>16</v>
      </c>
      <c r="H8" s="6" t="s">
        <v>88</v>
      </c>
      <c r="I8" s="81"/>
      <c r="J8" s="76"/>
      <c r="K8" s="6" t="s">
        <v>23</v>
      </c>
      <c r="L8" s="17" t="s">
        <v>69</v>
      </c>
      <c r="M8" s="6" t="s">
        <v>23</v>
      </c>
      <c r="N8" s="6"/>
      <c r="O8" s="6" t="s">
        <v>17</v>
      </c>
      <c r="P8" s="6" t="s">
        <v>18</v>
      </c>
      <c r="Q8" s="7" t="s">
        <v>94</v>
      </c>
      <c r="R8" s="117" t="s">
        <v>7</v>
      </c>
      <c r="S8" s="18" t="s">
        <v>74</v>
      </c>
      <c r="T8" s="17" t="s">
        <v>12</v>
      </c>
      <c r="U8" s="19" t="s">
        <v>89</v>
      </c>
    </row>
    <row r="9" spans="1:21" ht="10.5" customHeight="1" x14ac:dyDescent="0.2">
      <c r="A9" s="2"/>
      <c r="B9" s="17" t="s">
        <v>25</v>
      </c>
      <c r="C9" s="104" t="s">
        <v>24</v>
      </c>
      <c r="D9" s="103" t="s">
        <v>109</v>
      </c>
      <c r="E9" s="104" t="s">
        <v>24</v>
      </c>
      <c r="F9" s="103" t="s">
        <v>109</v>
      </c>
      <c r="G9" s="70" t="s">
        <v>19</v>
      </c>
      <c r="H9" s="10" t="s">
        <v>78</v>
      </c>
      <c r="I9" s="6"/>
      <c r="J9" s="82"/>
      <c r="K9" s="21" t="s">
        <v>24</v>
      </c>
      <c r="L9" s="74" t="s">
        <v>66</v>
      </c>
      <c r="M9" s="22" t="s">
        <v>24</v>
      </c>
      <c r="N9" s="6" t="s">
        <v>69</v>
      </c>
      <c r="O9" s="7" t="s">
        <v>20</v>
      </c>
      <c r="P9" s="7" t="s">
        <v>20</v>
      </c>
      <c r="Q9" s="7" t="s">
        <v>26</v>
      </c>
      <c r="R9" s="116" t="s">
        <v>9</v>
      </c>
      <c r="S9" s="18" t="s">
        <v>75</v>
      </c>
      <c r="T9" s="17" t="s">
        <v>116</v>
      </c>
      <c r="U9" s="19" t="s">
        <v>6</v>
      </c>
    </row>
    <row r="10" spans="1:21" ht="10.5" customHeight="1" x14ac:dyDescent="0.2">
      <c r="A10" s="2"/>
      <c r="B10" s="17" t="s">
        <v>77</v>
      </c>
      <c r="C10" s="96" t="s">
        <v>25</v>
      </c>
      <c r="D10" s="103" t="s">
        <v>66</v>
      </c>
      <c r="E10" s="96" t="s">
        <v>25</v>
      </c>
      <c r="F10" s="103" t="s">
        <v>66</v>
      </c>
      <c r="G10" s="70" t="s">
        <v>21</v>
      </c>
      <c r="H10" s="10" t="s">
        <v>70</v>
      </c>
      <c r="I10" s="74" t="s">
        <v>11</v>
      </c>
      <c r="J10" s="22" t="s">
        <v>2</v>
      </c>
      <c r="K10" s="10" t="s">
        <v>25</v>
      </c>
      <c r="L10" s="74" t="s">
        <v>115</v>
      </c>
      <c r="M10" s="17" t="s">
        <v>25</v>
      </c>
      <c r="N10" s="74" t="s">
        <v>66</v>
      </c>
      <c r="O10" s="6" t="s">
        <v>22</v>
      </c>
      <c r="P10" s="6" t="s">
        <v>22</v>
      </c>
      <c r="Q10" s="7" t="s">
        <v>73</v>
      </c>
      <c r="R10" s="118" t="s">
        <v>113</v>
      </c>
      <c r="S10" s="18" t="s">
        <v>76</v>
      </c>
      <c r="T10" s="17" t="s">
        <v>95</v>
      </c>
      <c r="U10" s="19" t="s">
        <v>114</v>
      </c>
    </row>
    <row r="11" spans="1:21" ht="10.5" customHeight="1" thickBot="1" x14ac:dyDescent="0.25">
      <c r="A11" s="83" t="s">
        <v>91</v>
      </c>
      <c r="B11" s="24" t="s">
        <v>90</v>
      </c>
      <c r="C11" s="105" t="s">
        <v>77</v>
      </c>
      <c r="D11" s="106" t="s">
        <v>3</v>
      </c>
      <c r="E11" s="105" t="s">
        <v>77</v>
      </c>
      <c r="F11" s="106" t="s">
        <v>3</v>
      </c>
      <c r="G11" s="24" t="s">
        <v>3</v>
      </c>
      <c r="H11" s="10" t="s">
        <v>3</v>
      </c>
      <c r="I11" s="6" t="s">
        <v>3</v>
      </c>
      <c r="J11" s="17" t="s">
        <v>3</v>
      </c>
      <c r="K11" s="24" t="s">
        <v>77</v>
      </c>
      <c r="L11" s="23" t="s">
        <v>3</v>
      </c>
      <c r="M11" s="24" t="s">
        <v>77</v>
      </c>
      <c r="N11" s="72" t="s">
        <v>3</v>
      </c>
      <c r="O11" s="23" t="s">
        <v>3</v>
      </c>
      <c r="P11" s="25" t="s">
        <v>3</v>
      </c>
      <c r="Q11" s="25" t="s">
        <v>3</v>
      </c>
      <c r="R11" s="116" t="s">
        <v>3</v>
      </c>
      <c r="S11" s="18" t="s">
        <v>3</v>
      </c>
      <c r="T11" s="18" t="s">
        <v>3</v>
      </c>
      <c r="U11" s="18" t="s">
        <v>13</v>
      </c>
    </row>
    <row r="12" spans="1:21" ht="11.25" customHeight="1" thickBot="1" x14ac:dyDescent="0.25">
      <c r="A12" s="44" t="s">
        <v>96</v>
      </c>
      <c r="B12" s="51"/>
      <c r="C12" s="107"/>
      <c r="D12" s="107"/>
      <c r="E12" s="107"/>
      <c r="F12" s="107"/>
      <c r="G12" s="51"/>
      <c r="H12" s="51"/>
      <c r="I12" s="44"/>
      <c r="J12" s="46" t="s">
        <v>110</v>
      </c>
      <c r="K12" s="46"/>
      <c r="L12" s="46"/>
      <c r="M12" s="46"/>
      <c r="N12" s="47"/>
      <c r="O12" s="47"/>
      <c r="P12" s="48"/>
      <c r="Q12" s="49"/>
      <c r="R12" s="47"/>
      <c r="S12" s="47"/>
      <c r="T12" s="45"/>
      <c r="U12" s="47"/>
    </row>
    <row r="13" spans="1:21" ht="10.5" customHeight="1" x14ac:dyDescent="0.2">
      <c r="A13" s="2" t="s">
        <v>0</v>
      </c>
      <c r="B13" s="35">
        <v>133201</v>
      </c>
      <c r="C13" s="108">
        <v>131</v>
      </c>
      <c r="D13" s="108">
        <v>28380</v>
      </c>
      <c r="E13" s="108">
        <v>89283</v>
      </c>
      <c r="F13" s="109">
        <v>14989677</v>
      </c>
      <c r="G13" s="35">
        <v>1534248400.1199999</v>
      </c>
      <c r="H13" s="35">
        <f>G13/B13</f>
        <v>11518.294908596781</v>
      </c>
      <c r="I13" s="35">
        <v>32436523</v>
      </c>
      <c r="J13" s="35">
        <v>204768253</v>
      </c>
      <c r="K13" s="35">
        <v>127929</v>
      </c>
      <c r="L13" s="35">
        <v>1535148000</v>
      </c>
      <c r="M13" s="35">
        <v>5272</v>
      </c>
      <c r="N13" s="35">
        <v>60728941</v>
      </c>
      <c r="O13" s="66">
        <v>-233960270.88</v>
      </c>
      <c r="P13" s="79">
        <v>-650955236</v>
      </c>
      <c r="Q13" s="13">
        <v>0</v>
      </c>
      <c r="R13" s="63">
        <v>0</v>
      </c>
      <c r="S13" s="63">
        <v>0</v>
      </c>
      <c r="T13" s="37">
        <v>0</v>
      </c>
      <c r="U13" s="37">
        <v>0</v>
      </c>
    </row>
    <row r="14" spans="1:21" ht="10.5" customHeight="1" x14ac:dyDescent="0.2">
      <c r="A14" s="2" t="s">
        <v>47</v>
      </c>
      <c r="B14" s="64">
        <v>50767</v>
      </c>
      <c r="C14" s="110">
        <v>3914</v>
      </c>
      <c r="D14" s="110">
        <v>168398</v>
      </c>
      <c r="E14" s="110">
        <v>36737</v>
      </c>
      <c r="F14" s="111">
        <v>8367659</v>
      </c>
      <c r="G14" s="64">
        <v>893993590</v>
      </c>
      <c r="H14" s="54">
        <f>G14/B14</f>
        <v>17609.73841274844</v>
      </c>
      <c r="I14" s="64">
        <v>3158676</v>
      </c>
      <c r="J14" s="64">
        <v>13135054</v>
      </c>
      <c r="K14" s="54">
        <v>50205</v>
      </c>
      <c r="L14" s="64">
        <v>602460000</v>
      </c>
      <c r="M14" s="54">
        <v>562</v>
      </c>
      <c r="N14" s="64">
        <v>20382950</v>
      </c>
      <c r="O14" s="119">
        <v>261174262</v>
      </c>
      <c r="P14" s="119">
        <v>53426059</v>
      </c>
      <c r="Q14" s="65">
        <v>3098869</v>
      </c>
      <c r="R14" s="64">
        <v>2477836</v>
      </c>
      <c r="S14" s="64">
        <v>621033</v>
      </c>
      <c r="T14" s="30">
        <f t="shared" ref="T14:T36" si="0">S14/B14</f>
        <v>12.233005692674375</v>
      </c>
      <c r="U14" s="29">
        <f>S14/P14</f>
        <v>1.1624158914659979E-2</v>
      </c>
    </row>
    <row r="15" spans="1:21" ht="10.5" customHeight="1" x14ac:dyDescent="0.2">
      <c r="A15" s="2" t="s">
        <v>46</v>
      </c>
      <c r="B15" s="64">
        <v>49250</v>
      </c>
      <c r="C15" s="110">
        <v>5892</v>
      </c>
      <c r="D15" s="110">
        <v>489945</v>
      </c>
      <c r="E15" s="110">
        <v>36987</v>
      </c>
      <c r="F15" s="111">
        <v>10124312</v>
      </c>
      <c r="G15" s="64">
        <v>853678676</v>
      </c>
      <c r="H15" s="54">
        <f>G15/B15</f>
        <v>17333.577177664974</v>
      </c>
      <c r="I15" s="64">
        <v>14889846</v>
      </c>
      <c r="J15" s="64">
        <v>8973624</v>
      </c>
      <c r="K15" s="54">
        <v>48840</v>
      </c>
      <c r="L15" s="64">
        <v>586080000</v>
      </c>
      <c r="M15" s="54">
        <v>410</v>
      </c>
      <c r="N15" s="64">
        <v>7230660</v>
      </c>
      <c r="O15" s="119">
        <v>266284238</v>
      </c>
      <c r="P15" s="119">
        <v>146383782</v>
      </c>
      <c r="Q15" s="65">
        <v>8490265</v>
      </c>
      <c r="R15" s="64">
        <v>5972180</v>
      </c>
      <c r="S15" s="64">
        <v>2518085</v>
      </c>
      <c r="T15" s="30">
        <f t="shared" si="0"/>
        <v>51.128629441624362</v>
      </c>
      <c r="U15" s="29">
        <f>S15/P15</f>
        <v>1.7201939761332302E-2</v>
      </c>
    </row>
    <row r="16" spans="1:21" ht="10.5" customHeight="1" x14ac:dyDescent="0.2">
      <c r="A16" s="2" t="s">
        <v>45</v>
      </c>
      <c r="B16" s="64">
        <v>44954</v>
      </c>
      <c r="C16" s="110">
        <v>8534</v>
      </c>
      <c r="D16" s="110">
        <v>971455</v>
      </c>
      <c r="E16" s="110">
        <v>34269</v>
      </c>
      <c r="F16" s="111">
        <v>10355100.449999999</v>
      </c>
      <c r="G16" s="64">
        <v>867429808.62</v>
      </c>
      <c r="H16" s="54">
        <f>G16/B16</f>
        <v>19295.942710771011</v>
      </c>
      <c r="I16" s="64">
        <v>18289851</v>
      </c>
      <c r="J16" s="64">
        <v>8720825</v>
      </c>
      <c r="K16" s="54">
        <v>44605</v>
      </c>
      <c r="L16" s="64">
        <v>535260000</v>
      </c>
      <c r="M16" s="54">
        <v>349</v>
      </c>
      <c r="N16" s="64">
        <v>7416564</v>
      </c>
      <c r="O16" s="119">
        <v>334322270.62</v>
      </c>
      <c r="P16" s="119">
        <v>223816309</v>
      </c>
      <c r="Q16" s="65">
        <v>12981395</v>
      </c>
      <c r="R16" s="64">
        <v>6999287</v>
      </c>
      <c r="S16" s="64">
        <v>5982108</v>
      </c>
      <c r="T16" s="30">
        <f t="shared" si="0"/>
        <v>133.07176224585132</v>
      </c>
      <c r="U16" s="29">
        <f>S16/P16</f>
        <v>2.6727757359272689E-2</v>
      </c>
    </row>
    <row r="17" spans="1:21" ht="10.5" customHeight="1" x14ac:dyDescent="0.2">
      <c r="A17" s="2" t="s">
        <v>44</v>
      </c>
      <c r="B17" s="64">
        <v>78276</v>
      </c>
      <c r="C17" s="110">
        <v>18857</v>
      </c>
      <c r="D17" s="110">
        <v>3293519</v>
      </c>
      <c r="E17" s="110">
        <v>58728</v>
      </c>
      <c r="F17" s="111">
        <v>18169800</v>
      </c>
      <c r="G17" s="64">
        <v>1751258077</v>
      </c>
      <c r="H17" s="54">
        <f>G17/B17</f>
        <v>22372.861119627982</v>
      </c>
      <c r="I17" s="64">
        <v>3402080</v>
      </c>
      <c r="J17" s="64">
        <v>18363849</v>
      </c>
      <c r="K17" s="54">
        <v>77514</v>
      </c>
      <c r="L17" s="64">
        <v>930168000</v>
      </c>
      <c r="M17" s="54">
        <v>762</v>
      </c>
      <c r="N17" s="64">
        <v>27414361</v>
      </c>
      <c r="O17" s="119">
        <v>778713947</v>
      </c>
      <c r="P17" s="119">
        <v>622781814</v>
      </c>
      <c r="Q17" s="65">
        <v>36121377</v>
      </c>
      <c r="R17" s="64">
        <v>12484992</v>
      </c>
      <c r="S17" s="64">
        <v>23636385</v>
      </c>
      <c r="T17" s="30">
        <f t="shared" si="0"/>
        <v>301.96209566150543</v>
      </c>
      <c r="U17" s="29">
        <f>S17/P17</f>
        <v>3.7952914598113167E-2</v>
      </c>
    </row>
    <row r="18" spans="1:21" ht="10.5" customHeight="1" x14ac:dyDescent="0.2">
      <c r="A18" s="2" t="s">
        <v>43</v>
      </c>
      <c r="B18" s="64">
        <v>11352</v>
      </c>
      <c r="C18" s="110">
        <v>2988</v>
      </c>
      <c r="D18" s="110">
        <v>625650</v>
      </c>
      <c r="E18" s="110">
        <v>8296</v>
      </c>
      <c r="F18" s="111">
        <v>2532730</v>
      </c>
      <c r="G18" s="64">
        <v>282593612</v>
      </c>
      <c r="H18" s="54">
        <f>G18/B18</f>
        <v>24893.72903453136</v>
      </c>
      <c r="I18" s="64">
        <v>157722</v>
      </c>
      <c r="J18" s="64">
        <v>2696120</v>
      </c>
      <c r="K18" s="54">
        <v>11223</v>
      </c>
      <c r="L18" s="64">
        <v>134676000</v>
      </c>
      <c r="M18" s="54">
        <v>129</v>
      </c>
      <c r="N18" s="64">
        <v>2311052</v>
      </c>
      <c r="O18" s="119">
        <v>143068162</v>
      </c>
      <c r="P18" s="119">
        <v>117051706</v>
      </c>
      <c r="Q18" s="65">
        <v>6789010</v>
      </c>
      <c r="R18" s="64">
        <v>1824533</v>
      </c>
      <c r="S18" s="64">
        <v>4964477</v>
      </c>
      <c r="T18" s="30">
        <f t="shared" si="0"/>
        <v>437.32179351656094</v>
      </c>
      <c r="U18" s="29">
        <f>S18/P18</f>
        <v>4.2412683844180794E-2</v>
      </c>
    </row>
    <row r="19" spans="1:21" ht="10.5" customHeight="1" x14ac:dyDescent="0.2">
      <c r="A19" s="2" t="s">
        <v>42</v>
      </c>
      <c r="B19" s="64">
        <v>37450</v>
      </c>
      <c r="C19" s="110">
        <v>10052</v>
      </c>
      <c r="D19" s="110">
        <v>2298259</v>
      </c>
      <c r="E19" s="110">
        <v>27181</v>
      </c>
      <c r="F19" s="111">
        <v>8504940</v>
      </c>
      <c r="G19" s="64">
        <v>946815191</v>
      </c>
      <c r="H19" s="54">
        <f>G19/B19</f>
        <v>25282.114579439251</v>
      </c>
      <c r="I19" s="64">
        <v>1061348</v>
      </c>
      <c r="J19" s="64">
        <v>9295487</v>
      </c>
      <c r="K19" s="54">
        <v>37036</v>
      </c>
      <c r="L19" s="64">
        <v>444432000</v>
      </c>
      <c r="M19" s="54">
        <v>414</v>
      </c>
      <c r="N19" s="64">
        <v>15657453</v>
      </c>
      <c r="O19" s="119">
        <v>478491599</v>
      </c>
      <c r="P19" s="119">
        <v>437381485</v>
      </c>
      <c r="Q19" s="65">
        <v>25368081</v>
      </c>
      <c r="R19" s="64">
        <v>6028021</v>
      </c>
      <c r="S19" s="64">
        <v>19340060</v>
      </c>
      <c r="T19" s="30">
        <f t="shared" si="0"/>
        <v>516.42349799732972</v>
      </c>
      <c r="U19" s="29">
        <f>S19/P19</f>
        <v>4.4217829659616251E-2</v>
      </c>
    </row>
    <row r="20" spans="1:21" ht="10.5" customHeight="1" x14ac:dyDescent="0.2">
      <c r="A20" s="2" t="s">
        <v>41</v>
      </c>
      <c r="B20" s="64">
        <v>37732</v>
      </c>
      <c r="C20" s="110">
        <v>10517</v>
      </c>
      <c r="D20" s="110">
        <v>2654724</v>
      </c>
      <c r="E20" s="110">
        <v>26949</v>
      </c>
      <c r="F20" s="111">
        <v>8482905</v>
      </c>
      <c r="G20" s="64">
        <v>1033969267.01</v>
      </c>
      <c r="H20" s="54">
        <f>G20/B20</f>
        <v>27402.980679794338</v>
      </c>
      <c r="I20" s="64">
        <v>1013008</v>
      </c>
      <c r="J20" s="64">
        <v>11019443</v>
      </c>
      <c r="K20" s="54">
        <v>37227</v>
      </c>
      <c r="L20" s="64">
        <v>446724000</v>
      </c>
      <c r="M20" s="54">
        <v>505</v>
      </c>
      <c r="N20" s="64">
        <v>8316833</v>
      </c>
      <c r="O20" s="119">
        <v>568921999.00999999</v>
      </c>
      <c r="P20" s="119">
        <v>522874593</v>
      </c>
      <c r="Q20" s="65">
        <v>30326795</v>
      </c>
      <c r="R20" s="64">
        <v>6095608</v>
      </c>
      <c r="S20" s="64">
        <v>24231187</v>
      </c>
      <c r="T20" s="30">
        <f t="shared" si="0"/>
        <v>642.19195907982612</v>
      </c>
      <c r="U20" s="29">
        <f>S20/P20</f>
        <v>4.634225361950222E-2</v>
      </c>
    </row>
    <row r="21" spans="1:21" ht="10.5" customHeight="1" x14ac:dyDescent="0.2">
      <c r="A21" s="2" t="s">
        <v>40</v>
      </c>
      <c r="B21" s="64">
        <v>30903</v>
      </c>
      <c r="C21" s="110">
        <v>8772</v>
      </c>
      <c r="D21" s="110">
        <v>2383890</v>
      </c>
      <c r="E21" s="110">
        <v>21909</v>
      </c>
      <c r="F21" s="111">
        <v>6852697</v>
      </c>
      <c r="G21" s="64">
        <v>917741375.00999999</v>
      </c>
      <c r="H21" s="54">
        <f>G21/B21</f>
        <v>29697.484872342491</v>
      </c>
      <c r="I21" s="64">
        <v>2272535</v>
      </c>
      <c r="J21" s="64">
        <v>10369193</v>
      </c>
      <c r="K21" s="54">
        <v>30463</v>
      </c>
      <c r="L21" s="64">
        <v>365556000</v>
      </c>
      <c r="M21" s="54">
        <v>440</v>
      </c>
      <c r="N21" s="64">
        <v>7856006</v>
      </c>
      <c r="O21" s="119">
        <v>536232711.00999999</v>
      </c>
      <c r="P21" s="119">
        <v>494114799</v>
      </c>
      <c r="Q21" s="65">
        <v>28658695</v>
      </c>
      <c r="R21" s="64">
        <v>4989485</v>
      </c>
      <c r="S21" s="64">
        <v>23669210</v>
      </c>
      <c r="T21" s="30">
        <f t="shared" si="0"/>
        <v>765.91949001715045</v>
      </c>
      <c r="U21" s="29">
        <f>S21/P21</f>
        <v>4.7902248724187677E-2</v>
      </c>
    </row>
    <row r="22" spans="1:21" ht="10.5" customHeight="1" x14ac:dyDescent="0.2">
      <c r="A22" s="2" t="s">
        <v>39</v>
      </c>
      <c r="B22" s="64">
        <v>41413</v>
      </c>
      <c r="C22" s="110">
        <v>12116</v>
      </c>
      <c r="D22" s="110">
        <v>3559409</v>
      </c>
      <c r="E22" s="110">
        <v>28968</v>
      </c>
      <c r="F22" s="111">
        <v>9121079.7899999991</v>
      </c>
      <c r="G22" s="64">
        <v>1366800401</v>
      </c>
      <c r="H22" s="54">
        <f>G22/B22</f>
        <v>33004.138821143119</v>
      </c>
      <c r="I22" s="64">
        <v>1966907</v>
      </c>
      <c r="J22" s="64">
        <v>16103059</v>
      </c>
      <c r="K22" s="54">
        <v>40588</v>
      </c>
      <c r="L22" s="64">
        <v>487056000</v>
      </c>
      <c r="M22" s="54">
        <v>825</v>
      </c>
      <c r="N22" s="64">
        <v>15021871</v>
      </c>
      <c r="O22" s="119">
        <v>850586378</v>
      </c>
      <c r="P22" s="119">
        <v>764550139</v>
      </c>
      <c r="Q22" s="65">
        <v>44343961</v>
      </c>
      <c r="R22" s="64">
        <v>6650810</v>
      </c>
      <c r="S22" s="64">
        <v>37693151</v>
      </c>
      <c r="T22" s="30">
        <f t="shared" si="0"/>
        <v>910.17678023808946</v>
      </c>
      <c r="U22" s="29">
        <f>S22/P22</f>
        <v>4.9301084490418229E-2</v>
      </c>
    </row>
    <row r="23" spans="1:21" ht="10.5" customHeight="1" x14ac:dyDescent="0.2">
      <c r="A23" s="2" t="s">
        <v>38</v>
      </c>
      <c r="B23" s="64">
        <v>15314</v>
      </c>
      <c r="C23" s="110">
        <v>4892</v>
      </c>
      <c r="D23" s="110">
        <v>1555310</v>
      </c>
      <c r="E23" s="110">
        <v>10293</v>
      </c>
      <c r="F23" s="111">
        <v>3080410</v>
      </c>
      <c r="G23" s="64">
        <v>527434432</v>
      </c>
      <c r="H23" s="54">
        <f>G23/B23</f>
        <v>34441.323756040227</v>
      </c>
      <c r="I23" s="64">
        <v>1534429</v>
      </c>
      <c r="J23" s="64">
        <v>5748251</v>
      </c>
      <c r="K23" s="54">
        <v>14968</v>
      </c>
      <c r="L23" s="64">
        <v>179616000</v>
      </c>
      <c r="M23" s="54">
        <v>346</v>
      </c>
      <c r="N23" s="64">
        <v>5533371</v>
      </c>
      <c r="O23" s="119">
        <v>338071239</v>
      </c>
      <c r="P23" s="119">
        <v>315725618</v>
      </c>
      <c r="Q23" s="65">
        <v>18312083</v>
      </c>
      <c r="R23" s="64">
        <v>1995107</v>
      </c>
      <c r="S23" s="64">
        <v>16316976</v>
      </c>
      <c r="T23" s="30">
        <f t="shared" si="0"/>
        <v>1065.4940577249577</v>
      </c>
      <c r="U23" s="29">
        <f>S23/P23</f>
        <v>5.1680874372379879E-2</v>
      </c>
    </row>
    <row r="24" spans="1:21" ht="10.5" customHeight="1" x14ac:dyDescent="0.2">
      <c r="A24" s="2" t="s">
        <v>37</v>
      </c>
      <c r="B24" s="64">
        <v>38312</v>
      </c>
      <c r="C24" s="110">
        <v>12651</v>
      </c>
      <c r="D24" s="110">
        <v>4206515</v>
      </c>
      <c r="E24" s="110">
        <v>25331</v>
      </c>
      <c r="F24" s="111">
        <v>7651578</v>
      </c>
      <c r="G24" s="64">
        <v>1409119139</v>
      </c>
      <c r="H24" s="54">
        <f>G24/B24</f>
        <v>36780.098637502611</v>
      </c>
      <c r="I24" s="64">
        <v>1074390</v>
      </c>
      <c r="J24" s="64">
        <v>19241626</v>
      </c>
      <c r="K24" s="54">
        <v>37232</v>
      </c>
      <c r="L24" s="64">
        <v>446784000</v>
      </c>
      <c r="M24" s="54">
        <v>1080</v>
      </c>
      <c r="N24" s="64">
        <v>17314251</v>
      </c>
      <c r="O24" s="119">
        <v>926853652</v>
      </c>
      <c r="P24" s="119">
        <v>882784578</v>
      </c>
      <c r="Q24" s="65">
        <v>51201559</v>
      </c>
      <c r="R24" s="64">
        <v>4939948</v>
      </c>
      <c r="S24" s="64">
        <v>46261611</v>
      </c>
      <c r="T24" s="30">
        <f t="shared" si="0"/>
        <v>1207.4966329087492</v>
      </c>
      <c r="U24" s="29">
        <f>S24/P24</f>
        <v>5.2404190278004609E-2</v>
      </c>
    </row>
    <row r="25" spans="1:21" ht="10.5" customHeight="1" x14ac:dyDescent="0.2">
      <c r="A25" s="2" t="s">
        <v>36</v>
      </c>
      <c r="B25" s="64">
        <v>37323</v>
      </c>
      <c r="C25" s="110">
        <v>12492</v>
      </c>
      <c r="D25" s="110">
        <v>4515724</v>
      </c>
      <c r="E25" s="110">
        <v>24521</v>
      </c>
      <c r="F25" s="111">
        <v>7610245</v>
      </c>
      <c r="G25" s="64">
        <v>1556532536.01</v>
      </c>
      <c r="H25" s="54">
        <f>G25/B25</f>
        <v>41704.378962302064</v>
      </c>
      <c r="I25" s="64">
        <v>1438025</v>
      </c>
      <c r="J25" s="64">
        <v>21066142</v>
      </c>
      <c r="K25" s="54">
        <v>35842</v>
      </c>
      <c r="L25" s="64">
        <v>430104000</v>
      </c>
      <c r="M25" s="54">
        <v>1481</v>
      </c>
      <c r="N25" s="64">
        <v>23372576</v>
      </c>
      <c r="O25" s="119">
        <v>1083427843.01</v>
      </c>
      <c r="P25" s="119">
        <v>1020684929</v>
      </c>
      <c r="Q25" s="65">
        <v>59199829</v>
      </c>
      <c r="R25" s="64">
        <v>4773074</v>
      </c>
      <c r="S25" s="64">
        <v>54426755</v>
      </c>
      <c r="T25" s="30">
        <f t="shared" si="0"/>
        <v>1458.2631353321008</v>
      </c>
      <c r="U25" s="29">
        <f>S25/P25</f>
        <v>5.3323756875026808E-2</v>
      </c>
    </row>
    <row r="26" spans="1:21" ht="10.5" customHeight="1" x14ac:dyDescent="0.2">
      <c r="A26" s="2" t="s">
        <v>35</v>
      </c>
      <c r="B26" s="64">
        <v>46887</v>
      </c>
      <c r="C26" s="110">
        <v>16554</v>
      </c>
      <c r="D26" s="110">
        <v>7042971.7800000003</v>
      </c>
      <c r="E26" s="110">
        <v>29886</v>
      </c>
      <c r="F26" s="111">
        <v>9529410</v>
      </c>
      <c r="G26" s="64">
        <v>2338758379</v>
      </c>
      <c r="H26" s="54">
        <f>G26/B26</f>
        <v>49880.742615223833</v>
      </c>
      <c r="I26" s="64">
        <v>2903679</v>
      </c>
      <c r="J26" s="64">
        <v>35600710</v>
      </c>
      <c r="K26" s="54">
        <v>43725</v>
      </c>
      <c r="L26" s="64">
        <v>524700000</v>
      </c>
      <c r="M26" s="54">
        <v>3162</v>
      </c>
      <c r="N26" s="64">
        <v>54507535</v>
      </c>
      <c r="O26" s="119">
        <v>1726853813</v>
      </c>
      <c r="P26" s="119">
        <v>1616832309</v>
      </c>
      <c r="Q26" s="65">
        <v>93776160</v>
      </c>
      <c r="R26" s="64">
        <v>5877757</v>
      </c>
      <c r="S26" s="64">
        <v>87898403</v>
      </c>
      <c r="T26" s="30">
        <f t="shared" si="0"/>
        <v>1874.6860110478385</v>
      </c>
      <c r="U26" s="29">
        <f>S26/P26</f>
        <v>5.4364576035943128E-2</v>
      </c>
    </row>
    <row r="27" spans="1:21" ht="10.5" customHeight="1" x14ac:dyDescent="0.2">
      <c r="A27" s="2" t="s">
        <v>34</v>
      </c>
      <c r="B27" s="64">
        <v>26783</v>
      </c>
      <c r="C27" s="110">
        <v>9912</v>
      </c>
      <c r="D27" s="110">
        <v>5123140</v>
      </c>
      <c r="E27" s="110">
        <v>16628</v>
      </c>
      <c r="F27" s="111">
        <v>5743167</v>
      </c>
      <c r="G27" s="64">
        <v>1614467516</v>
      </c>
      <c r="H27" s="54">
        <f>G27/B27</f>
        <v>60279.562259642313</v>
      </c>
      <c r="I27" s="64">
        <v>2108980</v>
      </c>
      <c r="J27" s="64">
        <v>24724865</v>
      </c>
      <c r="K27" s="54">
        <v>23924</v>
      </c>
      <c r="L27" s="64">
        <v>287088000</v>
      </c>
      <c r="M27" s="54">
        <v>2859</v>
      </c>
      <c r="N27" s="64">
        <v>48585259</v>
      </c>
      <c r="O27" s="119">
        <v>1256178372</v>
      </c>
      <c r="P27" s="119">
        <v>1193458364</v>
      </c>
      <c r="Q27" s="65">
        <v>69220559</v>
      </c>
      <c r="R27" s="64">
        <v>3564967</v>
      </c>
      <c r="S27" s="64">
        <v>65655592</v>
      </c>
      <c r="T27" s="30">
        <f t="shared" si="0"/>
        <v>2451.3905089049022</v>
      </c>
      <c r="U27" s="29">
        <f>S27/P27</f>
        <v>5.5012888576982652E-2</v>
      </c>
    </row>
    <row r="28" spans="1:21" ht="10.5" customHeight="1" x14ac:dyDescent="0.2">
      <c r="A28" s="2" t="s">
        <v>33</v>
      </c>
      <c r="B28" s="64">
        <v>15679</v>
      </c>
      <c r="C28" s="110">
        <v>6244</v>
      </c>
      <c r="D28" s="110">
        <v>3956120</v>
      </c>
      <c r="E28" s="110">
        <v>9303</v>
      </c>
      <c r="F28" s="111">
        <v>3483167</v>
      </c>
      <c r="G28" s="64">
        <v>1214493859</v>
      </c>
      <c r="H28" s="54">
        <f>G28/B28</f>
        <v>77459.905542445311</v>
      </c>
      <c r="I28" s="64">
        <v>7007595</v>
      </c>
      <c r="J28" s="64">
        <v>16977434</v>
      </c>
      <c r="K28" s="54">
        <v>13343</v>
      </c>
      <c r="L28" s="64">
        <v>160116000</v>
      </c>
      <c r="M28" s="54">
        <v>2336</v>
      </c>
      <c r="N28" s="64">
        <v>40712334</v>
      </c>
      <c r="O28" s="119">
        <v>1003695686</v>
      </c>
      <c r="P28" s="119">
        <v>856359051</v>
      </c>
      <c r="Q28" s="65">
        <v>49668880</v>
      </c>
      <c r="R28" s="64">
        <v>2258152</v>
      </c>
      <c r="S28" s="64">
        <v>47410728</v>
      </c>
      <c r="T28" s="30">
        <f t="shared" si="0"/>
        <v>3023.8362140442632</v>
      </c>
      <c r="U28" s="29">
        <f>S28/P28</f>
        <v>5.536314229952595E-2</v>
      </c>
    </row>
    <row r="29" spans="1:21" ht="10.5" customHeight="1" x14ac:dyDescent="0.2">
      <c r="A29" s="2" t="s">
        <v>32</v>
      </c>
      <c r="B29" s="64">
        <v>12932</v>
      </c>
      <c r="C29" s="110">
        <v>5723</v>
      </c>
      <c r="D29" s="110">
        <v>4248395</v>
      </c>
      <c r="E29" s="110">
        <v>7085</v>
      </c>
      <c r="F29" s="111">
        <v>2995361</v>
      </c>
      <c r="G29" s="64">
        <v>1117282292</v>
      </c>
      <c r="H29" s="54">
        <f>G29/B29</f>
        <v>86396.712960098987</v>
      </c>
      <c r="I29" s="64">
        <v>3503024</v>
      </c>
      <c r="J29" s="64">
        <v>15369216</v>
      </c>
      <c r="K29" s="54">
        <v>10137</v>
      </c>
      <c r="L29" s="64">
        <v>121644000</v>
      </c>
      <c r="M29" s="54">
        <v>2795</v>
      </c>
      <c r="N29" s="64">
        <v>50519396</v>
      </c>
      <c r="O29" s="119">
        <v>933252704</v>
      </c>
      <c r="P29" s="119">
        <v>861736683</v>
      </c>
      <c r="Q29" s="65">
        <v>49980732</v>
      </c>
      <c r="R29" s="64">
        <v>1639752</v>
      </c>
      <c r="S29" s="64">
        <v>48340980</v>
      </c>
      <c r="T29" s="30">
        <f t="shared" si="0"/>
        <v>3738.0900092793072</v>
      </c>
      <c r="U29" s="29">
        <f>S29/P29</f>
        <v>5.6097159322159203E-2</v>
      </c>
    </row>
    <row r="30" spans="1:21" ht="10.5" customHeight="1" x14ac:dyDescent="0.2">
      <c r="A30" s="2" t="s">
        <v>31</v>
      </c>
      <c r="B30" s="64">
        <v>2671</v>
      </c>
      <c r="C30" s="110">
        <v>1301</v>
      </c>
      <c r="D30" s="110">
        <v>1152219</v>
      </c>
      <c r="E30" s="110">
        <v>1357</v>
      </c>
      <c r="F30" s="111">
        <v>604533</v>
      </c>
      <c r="G30" s="64">
        <v>312975396.21000004</v>
      </c>
      <c r="H30" s="54">
        <f>G30/B30</f>
        <v>117175.36361287908</v>
      </c>
      <c r="I30" s="64">
        <v>1156299</v>
      </c>
      <c r="J30" s="64">
        <v>4151032</v>
      </c>
      <c r="K30" s="54">
        <v>1901</v>
      </c>
      <c r="L30" s="64">
        <v>22812000</v>
      </c>
      <c r="M30" s="54">
        <v>770</v>
      </c>
      <c r="N30" s="64">
        <v>14731139</v>
      </c>
      <c r="O30" s="119">
        <v>272437524.20999998</v>
      </c>
      <c r="P30" s="119">
        <v>206745679</v>
      </c>
      <c r="Q30" s="65">
        <v>11991241</v>
      </c>
      <c r="R30" s="64">
        <v>263808</v>
      </c>
      <c r="S30" s="64">
        <v>11727433</v>
      </c>
      <c r="T30" s="30">
        <f t="shared" si="0"/>
        <v>4390.6525645825532</v>
      </c>
      <c r="U30" s="29">
        <f>S30/P30</f>
        <v>5.6723956973243443E-2</v>
      </c>
    </row>
    <row r="31" spans="1:21" ht="10.5" customHeight="1" x14ac:dyDescent="0.2">
      <c r="A31" s="2" t="s">
        <v>30</v>
      </c>
      <c r="B31" s="64">
        <v>6584</v>
      </c>
      <c r="C31" s="110">
        <v>3288</v>
      </c>
      <c r="D31" s="110">
        <v>3377440</v>
      </c>
      <c r="E31" s="110">
        <v>3243</v>
      </c>
      <c r="F31" s="111">
        <v>1647206</v>
      </c>
      <c r="G31" s="64">
        <v>723242325</v>
      </c>
      <c r="H31" s="54">
        <f>G31/B31</f>
        <v>109848.46977521264</v>
      </c>
      <c r="I31" s="64">
        <v>2671123</v>
      </c>
      <c r="J31" s="64">
        <v>9924445</v>
      </c>
      <c r="K31" s="54">
        <v>4442</v>
      </c>
      <c r="L31" s="64">
        <v>53304000</v>
      </c>
      <c r="M31" s="54">
        <v>2142</v>
      </c>
      <c r="N31" s="64">
        <v>37040072</v>
      </c>
      <c r="O31" s="119">
        <v>625644931</v>
      </c>
      <c r="P31" s="119">
        <v>584392197</v>
      </c>
      <c r="Q31" s="65">
        <v>33894774</v>
      </c>
      <c r="R31" s="64">
        <v>692353</v>
      </c>
      <c r="S31" s="64">
        <v>33202421</v>
      </c>
      <c r="T31" s="30">
        <f t="shared" si="0"/>
        <v>5042.8950486026733</v>
      </c>
      <c r="U31" s="29">
        <f>S31/P31</f>
        <v>5.6815305150284205E-2</v>
      </c>
    </row>
    <row r="32" spans="1:21" ht="10.5" customHeight="1" x14ac:dyDescent="0.2">
      <c r="A32" s="1" t="s">
        <v>29</v>
      </c>
      <c r="B32" s="64">
        <v>3340</v>
      </c>
      <c r="C32" s="110">
        <v>1763</v>
      </c>
      <c r="D32" s="110">
        <v>2210769</v>
      </c>
      <c r="E32" s="110">
        <v>1546</v>
      </c>
      <c r="F32" s="111">
        <v>977803</v>
      </c>
      <c r="G32" s="64">
        <v>530124936</v>
      </c>
      <c r="H32" s="54">
        <f>G32/B32</f>
        <v>158720.04071856287</v>
      </c>
      <c r="I32" s="64">
        <v>3542509</v>
      </c>
      <c r="J32" s="64">
        <v>9555525</v>
      </c>
      <c r="K32" s="54">
        <v>2004</v>
      </c>
      <c r="L32" s="64">
        <v>24048000</v>
      </c>
      <c r="M32" s="54">
        <v>1336</v>
      </c>
      <c r="N32" s="64">
        <v>24258424</v>
      </c>
      <c r="O32" s="119">
        <v>475805496</v>
      </c>
      <c r="P32" s="119">
        <v>364647983</v>
      </c>
      <c r="Q32" s="65">
        <v>21149592</v>
      </c>
      <c r="R32" s="64">
        <v>549502</v>
      </c>
      <c r="S32" s="64">
        <v>20600090</v>
      </c>
      <c r="T32" s="30">
        <f t="shared" si="0"/>
        <v>6167.6916167664667</v>
      </c>
      <c r="U32" s="29">
        <f>S32/P32</f>
        <v>5.6493086374757216E-2</v>
      </c>
    </row>
    <row r="33" spans="1:21" ht="10.5" customHeight="1" x14ac:dyDescent="0.2">
      <c r="A33" s="2" t="s">
        <v>28</v>
      </c>
      <c r="B33" s="64">
        <v>3081</v>
      </c>
      <c r="C33" s="110">
        <v>1623</v>
      </c>
      <c r="D33" s="110">
        <v>3010816</v>
      </c>
      <c r="E33" s="110">
        <v>1431</v>
      </c>
      <c r="F33" s="111">
        <v>1279000</v>
      </c>
      <c r="G33" s="64">
        <v>524331616</v>
      </c>
      <c r="H33" s="54">
        <f>G33/B33</f>
        <v>170182.28367413179</v>
      </c>
      <c r="I33" s="64">
        <v>3561991</v>
      </c>
      <c r="J33" s="64">
        <v>6175209</v>
      </c>
      <c r="K33" s="54">
        <v>1617</v>
      </c>
      <c r="L33" s="64">
        <v>19404000</v>
      </c>
      <c r="M33" s="54">
        <v>1464</v>
      </c>
      <c r="N33" s="64">
        <v>28164434</v>
      </c>
      <c r="O33" s="119">
        <v>474149964</v>
      </c>
      <c r="P33" s="119">
        <v>420902091</v>
      </c>
      <c r="Q33" s="65">
        <v>24412332</v>
      </c>
      <c r="R33" s="64">
        <v>675263</v>
      </c>
      <c r="S33" s="64">
        <v>23737069</v>
      </c>
      <c r="T33" s="30">
        <f t="shared" si="0"/>
        <v>7704.3391755923403</v>
      </c>
      <c r="U33" s="29">
        <f>S33/P33</f>
        <v>5.6395702248958415E-2</v>
      </c>
    </row>
    <row r="34" spans="1:21" ht="10.5" customHeight="1" x14ac:dyDescent="0.2">
      <c r="A34" s="2" t="s">
        <v>27</v>
      </c>
      <c r="B34" s="64">
        <v>1336</v>
      </c>
      <c r="C34" s="110">
        <v>701</v>
      </c>
      <c r="D34" s="110">
        <v>1819549</v>
      </c>
      <c r="E34" s="110">
        <v>626</v>
      </c>
      <c r="F34" s="111">
        <v>824188</v>
      </c>
      <c r="G34" s="64">
        <v>313706981</v>
      </c>
      <c r="H34" s="54">
        <f>G34/B34</f>
        <v>234810.61452095807</v>
      </c>
      <c r="I34" s="64">
        <v>3637982</v>
      </c>
      <c r="J34" s="64">
        <v>3037516</v>
      </c>
      <c r="K34" s="54">
        <v>582</v>
      </c>
      <c r="L34" s="64">
        <v>6984000</v>
      </c>
      <c r="M34" s="54">
        <v>754</v>
      </c>
      <c r="N34" s="64">
        <v>15897874</v>
      </c>
      <c r="O34" s="119">
        <v>291425573</v>
      </c>
      <c r="P34" s="119">
        <v>237544312</v>
      </c>
      <c r="Q34" s="65">
        <v>13777573</v>
      </c>
      <c r="R34" s="64">
        <v>349471</v>
      </c>
      <c r="S34" s="64">
        <v>13428102</v>
      </c>
      <c r="T34" s="30">
        <f t="shared" si="0"/>
        <v>10050.974550898203</v>
      </c>
      <c r="U34" s="29">
        <f>S34/P34</f>
        <v>5.6528829871539926E-2</v>
      </c>
    </row>
    <row r="35" spans="1:21" ht="10.5" customHeight="1" x14ac:dyDescent="0.2">
      <c r="A35" s="8" t="s">
        <v>4</v>
      </c>
      <c r="B35" s="64">
        <v>2403</v>
      </c>
      <c r="C35" s="112">
        <v>1141</v>
      </c>
      <c r="D35" s="112">
        <v>7643279</v>
      </c>
      <c r="E35" s="112">
        <v>1248</v>
      </c>
      <c r="F35" s="113">
        <v>6379741.4000000004</v>
      </c>
      <c r="G35" s="64">
        <v>1584177972</v>
      </c>
      <c r="H35" s="54">
        <f t="shared" ref="H35:H36" si="1">G35/B35</f>
        <v>659250.0923845194</v>
      </c>
      <c r="I35" s="64">
        <v>68528943</v>
      </c>
      <c r="J35" s="64">
        <v>44433144</v>
      </c>
      <c r="K35" s="54">
        <v>715</v>
      </c>
      <c r="L35" s="64">
        <v>8580000</v>
      </c>
      <c r="M35" s="54">
        <v>1688</v>
      </c>
      <c r="N35" s="64">
        <v>56751823</v>
      </c>
      <c r="O35" s="119">
        <v>1542941948</v>
      </c>
      <c r="P35" s="119">
        <v>1105101636</v>
      </c>
      <c r="Q35" s="65">
        <v>64095914</v>
      </c>
      <c r="R35" s="64">
        <v>5318514</v>
      </c>
      <c r="S35" s="78">
        <v>58777400</v>
      </c>
      <c r="T35" s="30">
        <f t="shared" si="0"/>
        <v>24460.008322929672</v>
      </c>
      <c r="U35" s="29">
        <f t="shared" ref="U35" si="2">S35/P35</f>
        <v>5.3187325115859295E-2</v>
      </c>
    </row>
    <row r="36" spans="1:21" ht="10.5" customHeight="1" thickBot="1" x14ac:dyDescent="0.25">
      <c r="A36" s="26" t="s">
        <v>1</v>
      </c>
      <c r="B36" s="32">
        <f t="shared" ref="B36:S36" si="3">SUM(B13:B35)</f>
        <v>727943</v>
      </c>
      <c r="C36" s="32">
        <f t="shared" si="3"/>
        <v>160058</v>
      </c>
      <c r="D36" s="32">
        <f t="shared" si="3"/>
        <v>66335876.780000001</v>
      </c>
      <c r="E36" s="32">
        <f t="shared" si="3"/>
        <v>501805</v>
      </c>
      <c r="F36" s="32">
        <f t="shared" si="3"/>
        <v>149306709.64000002</v>
      </c>
      <c r="G36" s="32">
        <f t="shared" si="3"/>
        <v>24215175776.98</v>
      </c>
      <c r="H36" s="32">
        <f t="shared" si="1"/>
        <v>33265.208645429659</v>
      </c>
      <c r="I36" s="32">
        <f t="shared" si="3"/>
        <v>181317465</v>
      </c>
      <c r="J36" s="32">
        <f t="shared" si="3"/>
        <v>519450022</v>
      </c>
      <c r="K36" s="32">
        <f t="shared" si="3"/>
        <v>696062</v>
      </c>
      <c r="L36" s="32">
        <f t="shared" si="3"/>
        <v>8352744000</v>
      </c>
      <c r="M36" s="32">
        <f t="shared" si="3"/>
        <v>31881</v>
      </c>
      <c r="N36" s="32">
        <f t="shared" si="3"/>
        <v>589725179</v>
      </c>
      <c r="O36" s="32">
        <f t="shared" si="3"/>
        <v>14934574040.98</v>
      </c>
      <c r="P36" s="32">
        <f t="shared" si="3"/>
        <v>12398340880</v>
      </c>
      <c r="Q36" s="32">
        <f t="shared" si="3"/>
        <v>756859676</v>
      </c>
      <c r="R36" s="32">
        <f t="shared" si="3"/>
        <v>86420420</v>
      </c>
      <c r="S36" s="32">
        <f t="shared" si="3"/>
        <v>670439256</v>
      </c>
      <c r="T36" s="33">
        <f t="shared" si="0"/>
        <v>921.00515562344856</v>
      </c>
      <c r="U36" s="34">
        <f>S36/SUM(P14:P35)</f>
        <v>5.1377426800665607E-2</v>
      </c>
    </row>
    <row r="37" spans="1:21" ht="11.25" customHeight="1" thickBot="1" x14ac:dyDescent="0.25">
      <c r="A37" s="44" t="s">
        <v>97</v>
      </c>
      <c r="B37" s="49"/>
      <c r="C37" s="114"/>
      <c r="D37" s="114"/>
      <c r="E37" s="114"/>
      <c r="F37" s="114"/>
      <c r="G37" s="49"/>
      <c r="H37" s="49"/>
      <c r="I37" s="49"/>
      <c r="J37" s="50" t="s">
        <v>111</v>
      </c>
      <c r="K37" s="50"/>
      <c r="L37" s="50"/>
      <c r="M37" s="51"/>
      <c r="N37" s="52"/>
      <c r="O37" s="51"/>
      <c r="P37" s="52"/>
      <c r="Q37" s="49"/>
      <c r="R37" s="53"/>
      <c r="S37" s="53"/>
      <c r="T37" s="44"/>
      <c r="U37" s="44"/>
    </row>
    <row r="38" spans="1:21" ht="10.5" customHeight="1" x14ac:dyDescent="0.2">
      <c r="A38" s="2" t="s">
        <v>5</v>
      </c>
      <c r="B38" s="38">
        <v>5518</v>
      </c>
      <c r="C38" s="109">
        <v>27</v>
      </c>
      <c r="D38" s="109">
        <v>44603</v>
      </c>
      <c r="E38" s="109">
        <v>803</v>
      </c>
      <c r="F38" s="109">
        <v>903662</v>
      </c>
      <c r="G38" s="66">
        <v>-353398246</v>
      </c>
      <c r="H38" s="66">
        <f t="shared" ref="H38:H57" si="4">G38/B38</f>
        <v>-64044.625951431677</v>
      </c>
      <c r="I38" s="38">
        <v>55158044</v>
      </c>
      <c r="J38" s="38">
        <v>19910527</v>
      </c>
      <c r="K38" s="38">
        <v>2182</v>
      </c>
      <c r="L38" s="35">
        <v>26184000</v>
      </c>
      <c r="M38" s="54">
        <v>3336</v>
      </c>
      <c r="N38" s="38">
        <v>4467710</v>
      </c>
      <c r="O38" s="66">
        <v>-348802439</v>
      </c>
      <c r="P38" s="66">
        <v>-150208993</v>
      </c>
      <c r="Q38" s="38">
        <v>56099</v>
      </c>
      <c r="R38" s="38">
        <v>1339</v>
      </c>
      <c r="S38" s="38">
        <v>54760</v>
      </c>
      <c r="T38" s="67">
        <f t="shared" ref="T38:T57" si="5">S38/B38</f>
        <v>9.9238854657484588</v>
      </c>
      <c r="U38" s="39">
        <f t="shared" ref="U38:U57" si="6">S38/G38</f>
        <v>-1.5495266493201554E-4</v>
      </c>
    </row>
    <row r="39" spans="1:21" ht="10.5" customHeight="1" x14ac:dyDescent="0.2">
      <c r="A39" s="12" t="s">
        <v>64</v>
      </c>
      <c r="B39" s="38">
        <v>12680</v>
      </c>
      <c r="C39" s="111">
        <v>17</v>
      </c>
      <c r="D39" s="111">
        <v>12419</v>
      </c>
      <c r="E39" s="111">
        <v>7797</v>
      </c>
      <c r="F39" s="111">
        <v>559744</v>
      </c>
      <c r="G39" s="120">
        <v>30868691</v>
      </c>
      <c r="H39" s="66">
        <f t="shared" si="4"/>
        <v>2434.439353312303</v>
      </c>
      <c r="I39" s="38">
        <v>731702</v>
      </c>
      <c r="J39" s="38">
        <v>348386</v>
      </c>
      <c r="K39" s="38">
        <v>12544</v>
      </c>
      <c r="L39" s="54">
        <v>150528000</v>
      </c>
      <c r="M39" s="54">
        <v>136</v>
      </c>
      <c r="N39" s="38">
        <v>1582176</v>
      </c>
      <c r="O39" s="66">
        <v>-120858169</v>
      </c>
      <c r="P39" s="66">
        <v>-118728921</v>
      </c>
      <c r="Q39" s="38">
        <v>18682</v>
      </c>
      <c r="R39" s="38">
        <v>2765</v>
      </c>
      <c r="S39" s="38">
        <v>15917</v>
      </c>
      <c r="T39" s="40">
        <f t="shared" si="5"/>
        <v>1.2552839116719243</v>
      </c>
      <c r="U39" s="39">
        <f t="shared" si="6"/>
        <v>5.1563572941917108E-4</v>
      </c>
    </row>
    <row r="40" spans="1:21" ht="10.5" customHeight="1" x14ac:dyDescent="0.2">
      <c r="A40" s="12" t="s">
        <v>63</v>
      </c>
      <c r="B40" s="38">
        <v>68557</v>
      </c>
      <c r="C40" s="111">
        <v>93</v>
      </c>
      <c r="D40" s="111">
        <v>32451</v>
      </c>
      <c r="E40" s="111">
        <v>49164</v>
      </c>
      <c r="F40" s="111">
        <v>6349072</v>
      </c>
      <c r="G40" s="120">
        <v>531258602.62</v>
      </c>
      <c r="H40" s="66">
        <f t="shared" si="4"/>
        <v>7749.1518389077701</v>
      </c>
      <c r="I40" s="38">
        <v>1115859</v>
      </c>
      <c r="J40" s="38">
        <v>2136900</v>
      </c>
      <c r="K40" s="38">
        <v>68288</v>
      </c>
      <c r="L40" s="54">
        <v>819456000</v>
      </c>
      <c r="M40" s="54">
        <v>269</v>
      </c>
      <c r="N40" s="38">
        <v>3391134</v>
      </c>
      <c r="O40" s="66">
        <v>-292609572.38</v>
      </c>
      <c r="P40" s="66">
        <v>-286263522</v>
      </c>
      <c r="Q40" s="38">
        <v>39166</v>
      </c>
      <c r="R40" s="38">
        <v>9138</v>
      </c>
      <c r="S40" s="38">
        <v>30028</v>
      </c>
      <c r="T40" s="40">
        <f t="shared" si="5"/>
        <v>0.43800049593768686</v>
      </c>
      <c r="U40" s="39">
        <f t="shared" si="6"/>
        <v>5.6522378841323917E-5</v>
      </c>
    </row>
    <row r="41" spans="1:21" ht="10.5" customHeight="1" x14ac:dyDescent="0.2">
      <c r="A41" s="12" t="s">
        <v>62</v>
      </c>
      <c r="B41" s="38">
        <v>109044</v>
      </c>
      <c r="C41" s="111">
        <v>4374</v>
      </c>
      <c r="D41" s="111">
        <v>300851</v>
      </c>
      <c r="E41" s="111">
        <v>81032</v>
      </c>
      <c r="F41" s="111">
        <v>18549999</v>
      </c>
      <c r="G41" s="120">
        <v>1380570875.1199999</v>
      </c>
      <c r="H41" s="66">
        <f t="shared" si="4"/>
        <v>12660.677113091962</v>
      </c>
      <c r="I41" s="38">
        <v>1817627</v>
      </c>
      <c r="J41" s="38">
        <v>6687653</v>
      </c>
      <c r="K41" s="38">
        <v>108689</v>
      </c>
      <c r="L41" s="54">
        <v>1304268000</v>
      </c>
      <c r="M41" s="54">
        <v>355</v>
      </c>
      <c r="N41" s="38">
        <v>4799918</v>
      </c>
      <c r="O41" s="66">
        <v>66632931.119999997</v>
      </c>
      <c r="P41" s="66">
        <v>65373922</v>
      </c>
      <c r="Q41" s="38">
        <v>6334339</v>
      </c>
      <c r="R41" s="38">
        <v>5122248</v>
      </c>
      <c r="S41" s="38">
        <v>1212091</v>
      </c>
      <c r="T41" s="40">
        <f t="shared" si="5"/>
        <v>11.11561388063534</v>
      </c>
      <c r="U41" s="39">
        <f t="shared" si="6"/>
        <v>8.7796361769159042E-4</v>
      </c>
    </row>
    <row r="42" spans="1:21" ht="10.5" customHeight="1" x14ac:dyDescent="0.2">
      <c r="A42" s="12" t="s">
        <v>61</v>
      </c>
      <c r="B42" s="38">
        <v>107169</v>
      </c>
      <c r="C42" s="111">
        <v>19533</v>
      </c>
      <c r="D42" s="111">
        <v>2485927</v>
      </c>
      <c r="E42" s="111">
        <v>81603</v>
      </c>
      <c r="F42" s="111">
        <v>24450751.449999999</v>
      </c>
      <c r="G42" s="120">
        <v>1865643750</v>
      </c>
      <c r="H42" s="66">
        <f t="shared" si="4"/>
        <v>17408.42734372813</v>
      </c>
      <c r="I42" s="38">
        <v>1519622</v>
      </c>
      <c r="J42" s="38">
        <v>16007687</v>
      </c>
      <c r="K42" s="38">
        <v>106666</v>
      </c>
      <c r="L42" s="54">
        <v>1279992000</v>
      </c>
      <c r="M42" s="54">
        <v>503</v>
      </c>
      <c r="N42" s="38">
        <v>7102922</v>
      </c>
      <c r="O42" s="66">
        <v>564060763</v>
      </c>
      <c r="P42" s="66">
        <v>553835662</v>
      </c>
      <c r="Q42" s="38">
        <v>32638799</v>
      </c>
      <c r="R42" s="38">
        <v>16418666</v>
      </c>
      <c r="S42" s="38">
        <v>16220133</v>
      </c>
      <c r="T42" s="40">
        <f t="shared" si="5"/>
        <v>151.35097836127986</v>
      </c>
      <c r="U42" s="39">
        <f t="shared" si="6"/>
        <v>8.6941212651129134E-3</v>
      </c>
    </row>
    <row r="43" spans="1:21" ht="10.5" customHeight="1" x14ac:dyDescent="0.2">
      <c r="A43" s="12" t="s">
        <v>60</v>
      </c>
      <c r="B43" s="38">
        <v>90681</v>
      </c>
      <c r="C43" s="111">
        <v>23274</v>
      </c>
      <c r="D43" s="111">
        <v>4740275</v>
      </c>
      <c r="E43" s="111">
        <v>66200</v>
      </c>
      <c r="F43" s="111">
        <v>20421552</v>
      </c>
      <c r="G43" s="120">
        <v>2035750464</v>
      </c>
      <c r="H43" s="66">
        <f t="shared" si="4"/>
        <v>22449.581102987395</v>
      </c>
      <c r="I43" s="38">
        <v>2208424</v>
      </c>
      <c r="J43" s="38">
        <v>20543060</v>
      </c>
      <c r="K43" s="38">
        <v>90047</v>
      </c>
      <c r="L43" s="54">
        <v>1080564000</v>
      </c>
      <c r="M43" s="54">
        <v>634</v>
      </c>
      <c r="N43" s="38">
        <v>9128027</v>
      </c>
      <c r="O43" s="66">
        <v>927723801</v>
      </c>
      <c r="P43" s="66">
        <v>911258264</v>
      </c>
      <c r="Q43" s="38">
        <v>53273647</v>
      </c>
      <c r="R43" s="38">
        <v>14514636</v>
      </c>
      <c r="S43" s="38">
        <v>38759011</v>
      </c>
      <c r="T43" s="40">
        <f t="shared" si="5"/>
        <v>427.42152159768858</v>
      </c>
      <c r="U43" s="39">
        <f t="shared" si="6"/>
        <v>1.9039175815214256E-2</v>
      </c>
    </row>
    <row r="44" spans="1:21" ht="10.5" customHeight="1" x14ac:dyDescent="0.2">
      <c r="A44" s="12" t="s">
        <v>59</v>
      </c>
      <c r="B44" s="38">
        <v>79223</v>
      </c>
      <c r="C44" s="111">
        <v>22024</v>
      </c>
      <c r="D44" s="111">
        <v>5655262</v>
      </c>
      <c r="E44" s="111">
        <v>56013</v>
      </c>
      <c r="F44" s="111">
        <v>17391199</v>
      </c>
      <c r="G44" s="120">
        <v>2172679401.02</v>
      </c>
      <c r="H44" s="66">
        <f t="shared" si="4"/>
        <v>27424.856430834479</v>
      </c>
      <c r="I44" s="38">
        <v>1118057</v>
      </c>
      <c r="J44" s="38">
        <v>25915555</v>
      </c>
      <c r="K44" s="38">
        <v>78413</v>
      </c>
      <c r="L44" s="54">
        <v>940956000</v>
      </c>
      <c r="M44" s="54">
        <v>810</v>
      </c>
      <c r="N44" s="38">
        <v>11775749</v>
      </c>
      <c r="O44" s="66">
        <v>1195150154.02</v>
      </c>
      <c r="P44" s="66">
        <v>1173438978</v>
      </c>
      <c r="Q44" s="38">
        <v>68435269</v>
      </c>
      <c r="R44" s="38">
        <v>12683365</v>
      </c>
      <c r="S44" s="38">
        <v>55751904</v>
      </c>
      <c r="T44" s="40">
        <f t="shared" si="5"/>
        <v>703.73381467503123</v>
      </c>
      <c r="U44" s="39">
        <f t="shared" si="6"/>
        <v>2.5660437510396771E-2</v>
      </c>
    </row>
    <row r="45" spans="1:21" ht="10.5" customHeight="1" x14ac:dyDescent="0.2">
      <c r="A45" s="12" t="s">
        <v>58</v>
      </c>
      <c r="B45" s="38">
        <v>106347</v>
      </c>
      <c r="C45" s="111">
        <v>33623</v>
      </c>
      <c r="D45" s="111">
        <v>10614384</v>
      </c>
      <c r="E45" s="111">
        <v>70963</v>
      </c>
      <c r="F45" s="111">
        <v>21406154.789999999</v>
      </c>
      <c r="G45" s="120">
        <v>3663437514</v>
      </c>
      <c r="H45" s="66">
        <f t="shared" si="4"/>
        <v>34447.962932663824</v>
      </c>
      <c r="I45" s="38">
        <v>2316486</v>
      </c>
      <c r="J45" s="38">
        <v>59613569</v>
      </c>
      <c r="K45" s="38">
        <v>103908</v>
      </c>
      <c r="L45" s="54">
        <v>1246896000</v>
      </c>
      <c r="M45" s="54">
        <v>2439</v>
      </c>
      <c r="N45" s="38">
        <v>35707765</v>
      </c>
      <c r="O45" s="66">
        <v>2323536666</v>
      </c>
      <c r="P45" s="66">
        <v>2276803541</v>
      </c>
      <c r="Q45" s="38">
        <v>132650179</v>
      </c>
      <c r="R45" s="38">
        <v>14326149</v>
      </c>
      <c r="S45" s="38">
        <v>118324030</v>
      </c>
      <c r="T45" s="40">
        <f t="shared" si="5"/>
        <v>1112.6221708181706</v>
      </c>
      <c r="U45" s="39">
        <f t="shared" si="6"/>
        <v>3.2298634697007694E-2</v>
      </c>
    </row>
    <row r="46" spans="1:21" ht="10.5" customHeight="1" x14ac:dyDescent="0.2">
      <c r="A46" s="12" t="s">
        <v>57</v>
      </c>
      <c r="B46" s="38">
        <v>55218</v>
      </c>
      <c r="C46" s="111">
        <v>18962</v>
      </c>
      <c r="D46" s="111">
        <v>7308408</v>
      </c>
      <c r="E46" s="111">
        <v>35091</v>
      </c>
      <c r="F46" s="111">
        <v>10966177</v>
      </c>
      <c r="G46" s="120">
        <v>2457431943.0100002</v>
      </c>
      <c r="H46" s="66">
        <f t="shared" si="4"/>
        <v>44504.182386359527</v>
      </c>
      <c r="I46" s="38">
        <v>2935247</v>
      </c>
      <c r="J46" s="38">
        <v>62694208</v>
      </c>
      <c r="K46" s="38">
        <v>52270</v>
      </c>
      <c r="L46" s="54">
        <v>627240000</v>
      </c>
      <c r="M46" s="54">
        <v>2948</v>
      </c>
      <c r="N46" s="38">
        <v>44565142</v>
      </c>
      <c r="O46" s="66">
        <v>1725867840.01</v>
      </c>
      <c r="P46" s="66">
        <v>1676278806</v>
      </c>
      <c r="Q46" s="38">
        <v>97615432</v>
      </c>
      <c r="R46" s="38">
        <v>6662413</v>
      </c>
      <c r="S46" s="38">
        <v>90953019</v>
      </c>
      <c r="T46" s="40">
        <f t="shared" si="5"/>
        <v>1647.1625013582527</v>
      </c>
      <c r="U46" s="39">
        <f t="shared" si="6"/>
        <v>3.7011409108890989E-2</v>
      </c>
    </row>
    <row r="47" spans="1:21" ht="10.5" customHeight="1" x14ac:dyDescent="0.2">
      <c r="A47" s="12" t="s">
        <v>56</v>
      </c>
      <c r="B47" s="38">
        <v>32114</v>
      </c>
      <c r="C47" s="111">
        <v>11564</v>
      </c>
      <c r="D47" s="111">
        <v>5386059</v>
      </c>
      <c r="E47" s="111">
        <v>19865</v>
      </c>
      <c r="F47" s="111">
        <v>6664219</v>
      </c>
      <c r="G47" s="120">
        <v>1753765587</v>
      </c>
      <c r="H47" s="66">
        <f t="shared" si="4"/>
        <v>54610.624244877625</v>
      </c>
      <c r="I47" s="38">
        <v>2006043</v>
      </c>
      <c r="J47" s="38">
        <v>60854769</v>
      </c>
      <c r="K47" s="38">
        <v>28970</v>
      </c>
      <c r="L47" s="54">
        <v>347640000</v>
      </c>
      <c r="M47" s="54">
        <v>3144</v>
      </c>
      <c r="N47" s="38">
        <v>48180865</v>
      </c>
      <c r="O47" s="66">
        <v>1299095996</v>
      </c>
      <c r="P47" s="66">
        <v>1254403536</v>
      </c>
      <c r="Q47" s="38">
        <v>73037234</v>
      </c>
      <c r="R47" s="38">
        <v>3939255</v>
      </c>
      <c r="S47" s="38">
        <v>69097979</v>
      </c>
      <c r="T47" s="40">
        <f t="shared" si="5"/>
        <v>2151.6466027277825</v>
      </c>
      <c r="U47" s="39">
        <f t="shared" si="6"/>
        <v>3.939978039949988E-2</v>
      </c>
    </row>
    <row r="48" spans="1:21" ht="10.5" customHeight="1" x14ac:dyDescent="0.2">
      <c r="A48" s="12" t="s">
        <v>55</v>
      </c>
      <c r="B48" s="38">
        <v>19349</v>
      </c>
      <c r="C48" s="111">
        <v>7471</v>
      </c>
      <c r="D48" s="111">
        <v>4323168</v>
      </c>
      <c r="E48" s="111">
        <v>11474</v>
      </c>
      <c r="F48" s="111">
        <v>4102631</v>
      </c>
      <c r="G48" s="120">
        <v>1249701215</v>
      </c>
      <c r="H48" s="66">
        <f t="shared" si="4"/>
        <v>64587.379967957</v>
      </c>
      <c r="I48" s="38">
        <v>2666793</v>
      </c>
      <c r="J48" s="38">
        <v>49246164</v>
      </c>
      <c r="K48" s="38">
        <v>16659</v>
      </c>
      <c r="L48" s="54">
        <v>199908000</v>
      </c>
      <c r="M48" s="54">
        <v>2690</v>
      </c>
      <c r="N48" s="38">
        <v>42748378</v>
      </c>
      <c r="O48" s="66">
        <v>960465466</v>
      </c>
      <c r="P48" s="66">
        <v>921054775</v>
      </c>
      <c r="Q48" s="38">
        <v>53566060</v>
      </c>
      <c r="R48" s="38">
        <v>2526224</v>
      </c>
      <c r="S48" s="38">
        <v>51039836</v>
      </c>
      <c r="T48" s="40">
        <f t="shared" si="5"/>
        <v>2637.8539459403587</v>
      </c>
      <c r="U48" s="39">
        <f t="shared" si="6"/>
        <v>4.0841631093396995E-2</v>
      </c>
    </row>
    <row r="49" spans="1:22" ht="10.5" customHeight="1" x14ac:dyDescent="0.2">
      <c r="A49" s="12" t="s">
        <v>54</v>
      </c>
      <c r="B49" s="38">
        <v>12069</v>
      </c>
      <c r="C49" s="111">
        <v>4855</v>
      </c>
      <c r="D49" s="111">
        <v>3330092</v>
      </c>
      <c r="E49" s="111">
        <v>6970</v>
      </c>
      <c r="F49" s="111">
        <v>2764913</v>
      </c>
      <c r="G49" s="120">
        <v>899914611</v>
      </c>
      <c r="H49" s="66">
        <f t="shared" si="4"/>
        <v>74564.140442455886</v>
      </c>
      <c r="I49" s="38">
        <v>2340143</v>
      </c>
      <c r="J49" s="38">
        <v>36441252</v>
      </c>
      <c r="K49" s="38">
        <v>9698</v>
      </c>
      <c r="L49" s="54">
        <v>116376000</v>
      </c>
      <c r="M49" s="54">
        <v>2371</v>
      </c>
      <c r="N49" s="38">
        <v>38136107</v>
      </c>
      <c r="O49" s="66">
        <v>711301395</v>
      </c>
      <c r="P49" s="66">
        <v>677485378</v>
      </c>
      <c r="Q49" s="38">
        <v>39373565</v>
      </c>
      <c r="R49" s="38">
        <v>1713561</v>
      </c>
      <c r="S49" s="38">
        <v>37660004</v>
      </c>
      <c r="T49" s="40">
        <f t="shared" si="5"/>
        <v>3120.3914160245258</v>
      </c>
      <c r="U49" s="39">
        <f t="shared" si="6"/>
        <v>4.1848419327419943E-2</v>
      </c>
    </row>
    <row r="50" spans="1:22" ht="10.5" customHeight="1" x14ac:dyDescent="0.2">
      <c r="A50" s="12" t="s">
        <v>53</v>
      </c>
      <c r="B50" s="38">
        <v>7673</v>
      </c>
      <c r="C50" s="111">
        <v>3615</v>
      </c>
      <c r="D50" s="111">
        <v>2677161</v>
      </c>
      <c r="E50" s="111">
        <v>3895</v>
      </c>
      <c r="F50" s="111">
        <v>1649036</v>
      </c>
      <c r="G50" s="120">
        <v>649308363</v>
      </c>
      <c r="H50" s="66">
        <f t="shared" si="4"/>
        <v>84622.48963899388</v>
      </c>
      <c r="I50" s="38">
        <v>1460720</v>
      </c>
      <c r="J50" s="38">
        <v>21429878</v>
      </c>
      <c r="K50" s="38">
        <v>5688</v>
      </c>
      <c r="L50" s="54">
        <v>68256000</v>
      </c>
      <c r="M50" s="54">
        <v>1985</v>
      </c>
      <c r="N50" s="38">
        <v>33340011</v>
      </c>
      <c r="O50" s="66">
        <v>527743194</v>
      </c>
      <c r="P50" s="66">
        <v>497798034</v>
      </c>
      <c r="Q50" s="38">
        <v>28896662</v>
      </c>
      <c r="R50" s="38">
        <v>617503</v>
      </c>
      <c r="S50" s="38">
        <v>28279159</v>
      </c>
      <c r="T50" s="40">
        <f t="shared" si="5"/>
        <v>3685.5413788609408</v>
      </c>
      <c r="U50" s="39">
        <f t="shared" si="6"/>
        <v>4.355274105717933E-2</v>
      </c>
    </row>
    <row r="51" spans="1:22" ht="10.5" customHeight="1" x14ac:dyDescent="0.2">
      <c r="A51" s="12" t="s">
        <v>52</v>
      </c>
      <c r="B51" s="38">
        <v>5026</v>
      </c>
      <c r="C51" s="111">
        <v>2398</v>
      </c>
      <c r="D51" s="111">
        <v>2105949</v>
      </c>
      <c r="E51" s="111">
        <v>2500</v>
      </c>
      <c r="F51" s="111">
        <v>1180703</v>
      </c>
      <c r="G51" s="120">
        <v>475611750.21000004</v>
      </c>
      <c r="H51" s="66">
        <f t="shared" si="4"/>
        <v>94630.272624353369</v>
      </c>
      <c r="I51" s="38">
        <v>904674</v>
      </c>
      <c r="J51" s="38">
        <v>15745187</v>
      </c>
      <c r="K51" s="38">
        <v>3431</v>
      </c>
      <c r="L51" s="54">
        <v>41172000</v>
      </c>
      <c r="M51" s="54">
        <v>1595</v>
      </c>
      <c r="N51" s="38">
        <v>27166361</v>
      </c>
      <c r="O51" s="66">
        <v>392432876.21000004</v>
      </c>
      <c r="P51" s="66">
        <v>367812747</v>
      </c>
      <c r="Q51" s="38">
        <v>21348424</v>
      </c>
      <c r="R51" s="38">
        <v>465273</v>
      </c>
      <c r="S51" s="38">
        <v>20883151</v>
      </c>
      <c r="T51" s="40">
        <f t="shared" si="5"/>
        <v>4155.0240748109827</v>
      </c>
      <c r="U51" s="39">
        <f t="shared" si="6"/>
        <v>4.3907979545878169E-2</v>
      </c>
    </row>
    <row r="52" spans="1:22" ht="10.5" customHeight="1" x14ac:dyDescent="0.2">
      <c r="A52" s="12" t="s">
        <v>51</v>
      </c>
      <c r="B52" s="38">
        <v>10221</v>
      </c>
      <c r="C52" s="111">
        <v>5081</v>
      </c>
      <c r="D52" s="111">
        <v>6101698.7800000003</v>
      </c>
      <c r="E52" s="111">
        <v>4883</v>
      </c>
      <c r="F52" s="111">
        <v>3044989</v>
      </c>
      <c r="G52" s="120">
        <v>1217394146</v>
      </c>
      <c r="H52" s="66">
        <f t="shared" si="4"/>
        <v>119107.14665883964</v>
      </c>
      <c r="I52" s="38">
        <v>5671201</v>
      </c>
      <c r="J52" s="38">
        <v>36234086</v>
      </c>
      <c r="K52" s="38">
        <v>6137</v>
      </c>
      <c r="L52" s="54">
        <v>73644000</v>
      </c>
      <c r="M52" s="54">
        <v>4084</v>
      </c>
      <c r="N52" s="38">
        <v>74165380</v>
      </c>
      <c r="O52" s="66">
        <v>1039021881</v>
      </c>
      <c r="P52" s="66">
        <v>958120190</v>
      </c>
      <c r="Q52" s="38">
        <v>55608311</v>
      </c>
      <c r="R52" s="38">
        <v>1371486</v>
      </c>
      <c r="S52" s="38">
        <v>54236825</v>
      </c>
      <c r="T52" s="40">
        <f t="shared" si="5"/>
        <v>5306.410820859016</v>
      </c>
      <c r="U52" s="39">
        <f t="shared" si="6"/>
        <v>4.4551573685651678E-2</v>
      </c>
    </row>
    <row r="53" spans="1:22" ht="10.5" customHeight="1" x14ac:dyDescent="0.2">
      <c r="A53" s="12" t="s">
        <v>50</v>
      </c>
      <c r="B53" s="38">
        <v>2988</v>
      </c>
      <c r="C53" s="111">
        <v>1467</v>
      </c>
      <c r="D53" s="111">
        <v>2850852</v>
      </c>
      <c r="E53" s="111">
        <v>1417</v>
      </c>
      <c r="F53" s="111">
        <v>1471165</v>
      </c>
      <c r="G53" s="120">
        <v>510299141</v>
      </c>
      <c r="H53" s="66">
        <f t="shared" si="4"/>
        <v>170782.84504685408</v>
      </c>
      <c r="I53" s="38">
        <v>4057611</v>
      </c>
      <c r="J53" s="38">
        <v>13119374</v>
      </c>
      <c r="K53" s="38">
        <v>1349</v>
      </c>
      <c r="L53" s="54">
        <v>16188000</v>
      </c>
      <c r="M53" s="54">
        <v>1639</v>
      </c>
      <c r="N53" s="38">
        <v>32219299</v>
      </c>
      <c r="O53" s="66">
        <v>452830079</v>
      </c>
      <c r="P53" s="66">
        <v>399625014</v>
      </c>
      <c r="Q53" s="38">
        <v>23190094</v>
      </c>
      <c r="R53" s="38">
        <v>531314</v>
      </c>
      <c r="S53" s="38">
        <v>22658780</v>
      </c>
      <c r="T53" s="40">
        <f t="shared" si="5"/>
        <v>7583.259705488621</v>
      </c>
      <c r="U53" s="39">
        <f t="shared" si="6"/>
        <v>4.4402935806627193E-2</v>
      </c>
    </row>
    <row r="54" spans="1:22" ht="10.5" customHeight="1" x14ac:dyDescent="0.2">
      <c r="A54" s="12" t="s">
        <v>49</v>
      </c>
      <c r="B54" s="38">
        <v>2959</v>
      </c>
      <c r="C54" s="111">
        <v>1323</v>
      </c>
      <c r="D54" s="111">
        <v>4775689</v>
      </c>
      <c r="E54" s="111">
        <v>1484</v>
      </c>
      <c r="F54" s="111">
        <v>2867496</v>
      </c>
      <c r="G54" s="120">
        <v>852624932</v>
      </c>
      <c r="H54" s="66">
        <f t="shared" si="4"/>
        <v>288146.31023994595</v>
      </c>
      <c r="I54" s="38">
        <v>13603064</v>
      </c>
      <c r="J54" s="38">
        <v>9827016</v>
      </c>
      <c r="K54" s="38">
        <v>929</v>
      </c>
      <c r="L54" s="54">
        <v>11148000</v>
      </c>
      <c r="M54" s="54">
        <v>2030</v>
      </c>
      <c r="N54" s="38">
        <v>48003135</v>
      </c>
      <c r="O54" s="66">
        <v>797249845</v>
      </c>
      <c r="P54" s="66">
        <v>627503537</v>
      </c>
      <c r="Q54" s="38">
        <v>36398214</v>
      </c>
      <c r="R54" s="38">
        <v>1570939</v>
      </c>
      <c r="S54" s="38">
        <v>34827275</v>
      </c>
      <c r="T54" s="40">
        <f t="shared" si="5"/>
        <v>11769.947617438324</v>
      </c>
      <c r="U54" s="39">
        <f t="shared" si="6"/>
        <v>4.0847122448443719E-2</v>
      </c>
    </row>
    <row r="55" spans="1:22" ht="10.5" customHeight="1" x14ac:dyDescent="0.2">
      <c r="A55" s="12" t="s">
        <v>48</v>
      </c>
      <c r="B55" s="38">
        <v>613</v>
      </c>
      <c r="C55" s="111">
        <v>218</v>
      </c>
      <c r="D55" s="111">
        <v>1796479</v>
      </c>
      <c r="E55" s="111">
        <v>341</v>
      </c>
      <c r="F55" s="111">
        <v>1680660</v>
      </c>
      <c r="G55" s="120">
        <v>415187119</v>
      </c>
      <c r="H55" s="66">
        <f t="shared" si="4"/>
        <v>677303.61990212067</v>
      </c>
      <c r="I55" s="38">
        <v>11485439</v>
      </c>
      <c r="J55" s="38">
        <v>5983671</v>
      </c>
      <c r="K55" s="38">
        <v>132</v>
      </c>
      <c r="L55" s="54">
        <v>1584000</v>
      </c>
      <c r="M55" s="54">
        <v>481</v>
      </c>
      <c r="N55" s="38">
        <v>16496423</v>
      </c>
      <c r="O55" s="66">
        <v>402608464</v>
      </c>
      <c r="P55" s="66">
        <v>246300689</v>
      </c>
      <c r="Q55" s="38">
        <v>14285440</v>
      </c>
      <c r="R55" s="38">
        <v>878404</v>
      </c>
      <c r="S55" s="38">
        <v>13407036</v>
      </c>
      <c r="T55" s="40">
        <f t="shared" si="5"/>
        <v>21871.184339314845</v>
      </c>
      <c r="U55" s="39">
        <f t="shared" si="6"/>
        <v>3.2291550933207055E-2</v>
      </c>
    </row>
    <row r="56" spans="1:22" ht="10.5" customHeight="1" x14ac:dyDescent="0.2">
      <c r="A56" s="8" t="s">
        <v>14</v>
      </c>
      <c r="B56" s="38">
        <v>494</v>
      </c>
      <c r="C56" s="111">
        <v>139</v>
      </c>
      <c r="D56" s="113">
        <v>1794149</v>
      </c>
      <c r="E56" s="111">
        <v>310</v>
      </c>
      <c r="F56" s="113">
        <v>2882586.4</v>
      </c>
      <c r="G56" s="120">
        <v>2407125918</v>
      </c>
      <c r="H56" s="66">
        <f t="shared" si="4"/>
        <v>4872724.5303643728</v>
      </c>
      <c r="I56" s="38">
        <v>68200709</v>
      </c>
      <c r="J56" s="38">
        <v>56711080</v>
      </c>
      <c r="K56" s="38">
        <v>62</v>
      </c>
      <c r="L56" s="54">
        <v>744000</v>
      </c>
      <c r="M56" s="54">
        <v>432</v>
      </c>
      <c r="N56" s="38">
        <v>106748677</v>
      </c>
      <c r="O56" s="66">
        <v>2311122870</v>
      </c>
      <c r="P56" s="66">
        <v>346449243</v>
      </c>
      <c r="Q56" s="38">
        <v>20094060</v>
      </c>
      <c r="R56" s="38">
        <v>3065742</v>
      </c>
      <c r="S56" s="38">
        <v>17028318</v>
      </c>
      <c r="T56" s="40">
        <f t="shared" si="5"/>
        <v>34470.279352226724</v>
      </c>
      <c r="U56" s="39">
        <f t="shared" si="6"/>
        <v>7.074128475235004E-3</v>
      </c>
    </row>
    <row r="57" spans="1:22" ht="10.5" customHeight="1" thickBot="1" x14ac:dyDescent="0.25">
      <c r="A57" s="26" t="s">
        <v>1</v>
      </c>
      <c r="B57" s="32">
        <f>SUM(B38:B56)</f>
        <v>727943</v>
      </c>
      <c r="C57" s="32">
        <f t="shared" ref="C57:F57" si="7">SUM(C38:C56)</f>
        <v>160058</v>
      </c>
      <c r="D57" s="32">
        <f t="shared" si="7"/>
        <v>66335876.780000001</v>
      </c>
      <c r="E57" s="32">
        <f t="shared" si="7"/>
        <v>501805</v>
      </c>
      <c r="F57" s="32">
        <f t="shared" si="7"/>
        <v>149306709.64000002</v>
      </c>
      <c r="G57" s="121">
        <f>SUM(G38:G56)</f>
        <v>24215175776.98</v>
      </c>
      <c r="H57" s="121">
        <f t="shared" si="4"/>
        <v>33265.208645429659</v>
      </c>
      <c r="I57" s="32">
        <f>SUM(I38:I56)</f>
        <v>181317465</v>
      </c>
      <c r="J57" s="32">
        <f t="shared" ref="J57:S57" si="8">SUM(J38:J56)</f>
        <v>519450022</v>
      </c>
      <c r="K57" s="32">
        <f t="shared" si="8"/>
        <v>696062</v>
      </c>
      <c r="L57" s="32">
        <f>SUM(L38:L56)</f>
        <v>8352744000</v>
      </c>
      <c r="M57" s="32">
        <f>SUM(M38:M56)</f>
        <v>31881</v>
      </c>
      <c r="N57" s="32">
        <f t="shared" si="8"/>
        <v>589725179</v>
      </c>
      <c r="O57" s="32">
        <f t="shared" si="8"/>
        <v>14934574040.98</v>
      </c>
      <c r="P57" s="32">
        <f t="shared" si="8"/>
        <v>12398340880</v>
      </c>
      <c r="Q57" s="32">
        <f t="shared" si="8"/>
        <v>756859676</v>
      </c>
      <c r="R57" s="32">
        <f t="shared" si="8"/>
        <v>86420420</v>
      </c>
      <c r="S57" s="32">
        <f t="shared" si="8"/>
        <v>670439256</v>
      </c>
      <c r="T57" s="68">
        <f t="shared" si="5"/>
        <v>921.00515562344856</v>
      </c>
      <c r="U57" s="36">
        <f t="shared" si="6"/>
        <v>2.7686739182680175E-2</v>
      </c>
    </row>
    <row r="58" spans="1:22" ht="10.5" customHeight="1" x14ac:dyDescent="0.2">
      <c r="A58" s="86" t="s">
        <v>118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60"/>
    </row>
    <row r="59" spans="1:22" ht="10.5" customHeight="1" x14ac:dyDescent="0.2">
      <c r="A59" s="86" t="s">
        <v>119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60"/>
    </row>
    <row r="60" spans="1:22" ht="10.5" customHeight="1" x14ac:dyDescent="0.2">
      <c r="A60" s="88" t="s">
        <v>99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7"/>
      <c r="P60" s="87"/>
      <c r="Q60" s="87"/>
      <c r="R60" s="87"/>
      <c r="S60" s="87"/>
      <c r="T60" s="87"/>
      <c r="U60" s="87"/>
    </row>
    <row r="61" spans="1:22" ht="10.5" customHeight="1" x14ac:dyDescent="0.2">
      <c r="A61" s="89" t="s">
        <v>120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90"/>
      <c r="S61" s="90"/>
      <c r="T61" s="90"/>
      <c r="U61" s="90"/>
    </row>
    <row r="62" spans="1:22" ht="10.5" customHeight="1" x14ac:dyDescent="0.2">
      <c r="A62" s="89" t="s">
        <v>121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90"/>
      <c r="S62" s="90"/>
      <c r="T62" s="90"/>
      <c r="U62" s="90"/>
    </row>
    <row r="63" spans="1:22" ht="10.5" customHeight="1" x14ac:dyDescent="0.2">
      <c r="A63" s="89" t="s">
        <v>122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90"/>
      <c r="S63" s="90"/>
      <c r="T63" s="90"/>
      <c r="U63" s="90"/>
    </row>
    <row r="64" spans="1:22" ht="10.5" customHeight="1" x14ac:dyDescent="0.2">
      <c r="A64" s="89" t="s">
        <v>117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90"/>
      <c r="S64" s="90"/>
      <c r="T64" s="90"/>
      <c r="U64" s="87"/>
    </row>
    <row r="65" spans="1:21" ht="10.5" customHeight="1" x14ac:dyDescent="0.2">
      <c r="A65" s="88" t="s">
        <v>123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90"/>
      <c r="S65" s="90"/>
      <c r="T65" s="90"/>
      <c r="U65" s="90"/>
    </row>
    <row r="66" spans="1:21" ht="10.5" customHeight="1" x14ac:dyDescent="0.2">
      <c r="A66" s="88" t="s">
        <v>124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90"/>
      <c r="S66" s="90"/>
      <c r="T66" s="90"/>
      <c r="U66" s="90"/>
    </row>
    <row r="67" spans="1:21" ht="10.5" customHeight="1" x14ac:dyDescent="0.2">
      <c r="A67" s="89" t="s">
        <v>125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90"/>
      <c r="S67" s="90"/>
      <c r="T67" s="90"/>
      <c r="U67" s="90"/>
    </row>
    <row r="68" spans="1:21" ht="10.5" customHeight="1" x14ac:dyDescent="0.2">
      <c r="A68" s="89" t="s">
        <v>126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90"/>
      <c r="S68" s="90"/>
      <c r="T68" s="90"/>
      <c r="U68" s="90"/>
    </row>
    <row r="69" spans="1:21" ht="10.5" customHeight="1" x14ac:dyDescent="0.2">
      <c r="A69" s="86" t="s">
        <v>100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0"/>
      <c r="U69" s="90"/>
    </row>
    <row r="70" spans="1:21" ht="10.5" customHeight="1" x14ac:dyDescent="0.2">
      <c r="A70" s="88" t="s">
        <v>101</v>
      </c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90"/>
      <c r="S70" s="90"/>
      <c r="T70" s="90"/>
      <c r="U70" s="90"/>
    </row>
    <row r="71" spans="1:21" ht="10.5" customHeight="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4"/>
      <c r="P71" s="84"/>
      <c r="Q71" s="84"/>
      <c r="R71" s="84"/>
      <c r="S71" s="84"/>
      <c r="T71" s="84"/>
      <c r="U71" s="84"/>
    </row>
    <row r="72" spans="1:21" ht="10.5" customHeight="1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4" spans="1:21" ht="10.5" customHeight="1" x14ac:dyDescent="0.2">
      <c r="G74" s="60"/>
      <c r="I74" s="60"/>
      <c r="J74" s="60"/>
      <c r="K74" s="60"/>
      <c r="L74" s="60"/>
      <c r="O74" s="60"/>
      <c r="P74" s="60"/>
      <c r="Q74" s="60"/>
      <c r="R74" s="60"/>
      <c r="S74" s="60"/>
    </row>
  </sheetData>
  <phoneticPr fontId="0" type="noConversion"/>
  <printOptions horizontalCentered="1"/>
  <pageMargins left="0" right="0" top="0.4" bottom="0" header="0" footer="0"/>
  <pageSetup scale="76" orientation="landscape" r:id="rId1"/>
  <headerFooter alignWithMargins="0"/>
  <ignoredErrors>
    <ignoredError sqref="H36 H57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HH Returns </vt:lpstr>
      <vt:lpstr>' 2014 Calculation HH Returns 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2016-11-16T19:29:23Z</cp:lastPrinted>
  <dcterms:created xsi:type="dcterms:W3CDTF">2005-06-27T11:45:55Z</dcterms:created>
  <dcterms:modified xsi:type="dcterms:W3CDTF">2016-11-16T19:32:51Z</dcterms:modified>
</cp:coreProperties>
</file>