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MFJ-SS Return" sheetId="1" r:id="rId1"/>
  </sheets>
  <definedNames>
    <definedName name="_xlnm.Print_Area" localSheetId="0">' 2014 Calculation MFJ-SS Return'!$A$1:$U$70</definedName>
  </definedNames>
  <calcPr calcId="152511" calcOnSave="0"/>
</workbook>
</file>

<file path=xl/calcChain.xml><?xml version="1.0" encoding="utf-8"?>
<calcChain xmlns="http://schemas.openxmlformats.org/spreadsheetml/2006/main">
  <c r="U34" i="1" l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T18" i="1"/>
  <c r="T17" i="1"/>
  <c r="T16" i="1"/>
  <c r="T15" i="1"/>
  <c r="T14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U56" i="1" l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U35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F57" i="1" l="1"/>
  <c r="E57" i="1"/>
  <c r="D57" i="1"/>
  <c r="C57" i="1"/>
  <c r="F36" i="1"/>
  <c r="E36" i="1"/>
  <c r="D36" i="1"/>
  <c r="C36" i="1"/>
  <c r="M36" i="1" l="1"/>
  <c r="K36" i="1"/>
  <c r="K57" i="1"/>
  <c r="M57" i="1"/>
  <c r="Q57" i="1"/>
  <c r="P57" i="1"/>
  <c r="N57" i="1"/>
  <c r="L57" i="1"/>
  <c r="O57" i="1"/>
  <c r="S36" i="1"/>
  <c r="Q36" i="1"/>
  <c r="P36" i="1"/>
  <c r="O36" i="1"/>
  <c r="N36" i="1"/>
  <c r="L36" i="1"/>
  <c r="I57" i="1"/>
  <c r="J36" i="1"/>
  <c r="G57" i="1"/>
  <c r="G36" i="1"/>
  <c r="B36" i="1"/>
  <c r="S57" i="1"/>
  <c r="J57" i="1"/>
  <c r="I36" i="1"/>
  <c r="B57" i="1"/>
  <c r="R36" i="1"/>
  <c r="R57" i="1"/>
  <c r="H36" i="1" l="1"/>
  <c r="H57" i="1"/>
  <c r="U36" i="1"/>
  <c r="T36" i="1"/>
  <c r="U57" i="1"/>
  <c r="T57" i="1"/>
</calcChain>
</file>

<file path=xl/sharedStrings.xml><?xml version="1.0" encoding="utf-8"?>
<sst xmlns="http://schemas.openxmlformats.org/spreadsheetml/2006/main" count="171" uniqueCount="128">
  <si>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</si>
  <si>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</si>
  <si>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</si>
  <si>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</si>
  <si>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</si>
  <si>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</si>
  <si>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</si>
  <si>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</si>
  <si>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</si>
  <si>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</si>
  <si>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</si>
  <si>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</si>
  <si>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</si>
  <si>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</si>
  <si>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</si>
  <si>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</si>
  <si>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</si>
  <si>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</si>
  <si>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</si>
  <si>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</si>
  <si>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</si>
  <si>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</si>
  <si>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</si>
  <si>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</si>
  <si>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</si>
  <si>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</si>
  <si>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</si>
  <si>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</si>
  <si>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</si>
  <si>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</si>
  <si>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</si>
  <si>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</si>
  <si>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</si>
  <si>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</si>
  <si>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</si>
  <si>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</si>
  <si>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</si>
  <si>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</si>
  <si>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</si>
  <si>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</si>
  <si>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</si>
  <si>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</si>
  <si>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</si>
  <si>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</si>
  <si>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</si>
  <si>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</si>
  <si>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</si>
  <si>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</si>
  <si>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</si>
  <si>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</si>
  <si>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</si>
  <si>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</si>
  <si>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</si>
  <si>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</si>
  <si>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</si>
  <si>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</si>
  <si>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</si>
  <si>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</si>
  <si>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</si>
  <si>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</si>
  <si>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</si>
  <si>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</si>
  <si>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</si>
  <si>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</si>
  <si>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 xml:space="preserve">   Standard Deduction</t>
  </si>
  <si>
    <t>Amount</t>
  </si>
  <si>
    <t xml:space="preserve">                Deductions Claimed Pursuant to</t>
  </si>
  <si>
    <t xml:space="preserve">  Itemized  Deductions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</si>
  <si>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</si>
  <si>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</si>
  <si>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</si>
  <si>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</si>
  <si>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</si>
  <si>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</si>
  <si>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</si>
  <si>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</si>
  <si>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</si>
  <si>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AGI</t>
  </si>
  <si>
    <t xml:space="preserve">Federal </t>
  </si>
  <si>
    <t xml:space="preserve">            Modifications</t>
  </si>
  <si>
    <t xml:space="preserve"> Computed NC Taxable Income</t>
  </si>
  <si>
    <t xml:space="preserve">                     to</t>
  </si>
  <si>
    <t xml:space="preserve">   [includes returns with deficit]</t>
  </si>
  <si>
    <t>Net</t>
  </si>
  <si>
    <t xml:space="preserve">                Federal</t>
  </si>
  <si>
    <t xml:space="preserve">                        AGI:</t>
  </si>
  <si>
    <t>Effec-</t>
  </si>
  <si>
    <t>Federal</t>
  </si>
  <si>
    <t>tive</t>
  </si>
  <si>
    <t xml:space="preserve">             A.  BY SIZE OF NC TAXABLE INCOME</t>
  </si>
  <si>
    <t>Income Level</t>
  </si>
  <si>
    <t>Gross</t>
  </si>
  <si>
    <t xml:space="preserve">Net Tax </t>
  </si>
  <si>
    <t>Returns]</t>
  </si>
  <si>
    <t>Per Re-</t>
  </si>
  <si>
    <t>turn [All</t>
  </si>
  <si>
    <t>[MFJ/</t>
  </si>
  <si>
    <t>NCTI Level</t>
  </si>
  <si>
    <t>FAGI Level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</si>
  <si>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</si>
  <si>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</si>
  <si>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</si>
  <si>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</si>
  <si>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</si>
  <si>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</si>
  <si>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</si>
  <si>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</si>
  <si>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>[$15,000]</t>
  </si>
  <si>
    <t>TABLE 4.   TAX YEAR 2014 INDIVIDUAL INCOME TAX CALCULATION BY INCOME LEVEL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</si>
  <si>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</si>
  <si>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</si>
  <si>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Type††:</t>
    </r>
  </si>
  <si>
    <t xml:space="preserve">  Taken</t>
  </si>
  <si>
    <t>Rate†††</t>
  </si>
  <si>
    <t xml:space="preserve">   MARRIED FILING JOINTLY/SURVIVING SPOUSE</t>
  </si>
  <si>
    <t>MFJ/SS</t>
  </si>
  <si>
    <t>SS]</t>
  </si>
  <si>
    <t xml:space="preserve"> 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</si>
  <si>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</si>
  <si>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†Net Tax=Computed net tax liability (after application of tax credits) plus consumer use tax liability</t>
  </si>
  <si>
    <r>
      <t xml:space="preserve"> 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</si>
  <si>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</si>
  <si>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allowance provision; increases the allowable child tax credit for certain taxpayers; and either eliminates or allows to sunset other tax credits applicable to the personal income tax.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</si>
  <si>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</si>
  <si>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 Basic standard deduction allowances vary according to filing status: S=$7,500; MFJ/SS=$15,000; MFS=$7,500; and HH=$12,000.  </t>
  </si>
  <si>
    <t xml:space="preserve"> 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</si>
  <si>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</si>
  <si>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 charitable contributions as allowed under the Code.  NC does not allow a deduction for state and local taxes and foreign income taxes, or for medical and dental expenses (deduction for medical and dental expenses reinstated for tax year 2015).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</si>
</sst>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_);_(* \(#,##0\);_(* &quot;-&quot;??_);_(@_)"/>
  </numFmts>
  <fonts count="8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999999"/>
      </top>
      <bottom/>
      <diagonal/>
    </border>
  </borders>
  <cellStyleXfs count="3">
    <xf numFmtId="0" fontId="0" fillId="0" borderId="0"/>
    <xf numFmtId="37" fontId="2" fillId="0" borderId="0"/>
    <xf numFmtId="0" fontId="7" fillId="0" borderId="0"/>
  </cellStyleXfs>
  <cellXfs count="127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3" fontId="1" fillId="2" borderId="2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13" xfId="2" applyFont="1" applyFill="1" applyBorder="1" applyAlignment="1">
      <alignment horizontal="left"/>
    </xf>
    <xf numFmtId="0" fontId="1" fillId="2" borderId="13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" fillId="2" borderId="18" xfId="2" applyFont="1" applyFill="1" applyBorder="1" applyAlignment="1">
      <alignment horizontal="center"/>
    </xf>
    <xf numFmtId="0" fontId="1" fillId="2" borderId="22" xfId="2" applyFont="1" applyFill="1" applyBorder="1" applyAlignment="1">
      <alignment horizontal="left"/>
    </xf>
    <xf numFmtId="0" fontId="1" fillId="2" borderId="22" xfId="2" applyFont="1" applyFill="1" applyBorder="1" applyAlignment="1">
      <alignment horizontal="center"/>
    </xf>
    <xf numFmtId="0" fontId="1" fillId="2" borderId="16" xfId="2" applyFont="1" applyFill="1" applyBorder="1" applyAlignment="1">
      <alignment horizontal="center"/>
    </xf>
    <xf numFmtId="0" fontId="1" fillId="2" borderId="17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 wrapText="1"/>
    </xf>
    <xf numFmtId="0" fontId="1" fillId="2" borderId="9" xfId="2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/>
    </xf>
    <xf numFmtId="0" fontId="1" fillId="4" borderId="12" xfId="2" applyFont="1" applyFill="1" applyBorder="1" applyAlignment="1">
      <alignment horizontal="centerContinuous"/>
    </xf>
    <xf numFmtId="3" fontId="1" fillId="5" borderId="5" xfId="0" applyNumberFormat="1" applyFont="1" applyFill="1" applyBorder="1"/>
    <xf numFmtId="3" fontId="1" fillId="5" borderId="5" xfId="2" applyNumberFormat="1" applyFont="1" applyFill="1" applyBorder="1"/>
    <xf numFmtId="3" fontId="1" fillId="5" borderId="2" xfId="0" applyNumberFormat="1" applyFont="1" applyFill="1" applyBorder="1"/>
    <xf numFmtId="3" fontId="1" fillId="5" borderId="2" xfId="2" applyNumberFormat="1" applyFont="1" applyFill="1" applyBorder="1"/>
    <xf numFmtId="3" fontId="1" fillId="5" borderId="21" xfId="0" applyNumberFormat="1" applyFont="1" applyFill="1" applyBorder="1"/>
    <xf numFmtId="3" fontId="1" fillId="5" borderId="21" xfId="2" applyNumberFormat="1" applyFont="1" applyFill="1" applyBorder="1"/>
    <xf numFmtId="0" fontId="7" fillId="4" borderId="7" xfId="2" applyFill="1" applyBorder="1"/>
    <xf numFmtId="0" fontId="4" fillId="2" borderId="0" xfId="2" applyFont="1" applyFill="1" applyBorder="1"/>
    <xf numFmtId="3" fontId="4" fillId="2" borderId="0" xfId="2" applyNumberFormat="1" applyFont="1" applyFill="1" applyBorder="1"/>
    <xf numFmtId="4" fontId="4" fillId="3" borderId="0" xfId="2" applyNumberFormat="1" applyFont="1" applyFill="1" applyBorder="1"/>
    <xf numFmtId="0" fontId="4" fillId="2" borderId="0" xfId="2" applyFont="1" applyFill="1"/>
    <xf numFmtId="0" fontId="4" fillId="2" borderId="0" xfId="2" quotePrefix="1" applyFont="1" applyFill="1"/>
    <xf numFmtId="0" fontId="5" fillId="2" borderId="0" xfId="2" applyFont="1" applyFill="1"/>
    <xf numFmtId="37" fontId="4" fillId="2" borderId="0" xfId="2" applyNumberFormat="1" applyFont="1" applyFill="1" applyBorder="1"/>
    <xf numFmtId="164" fontId="1" fillId="2" borderId="5" xfId="2" applyNumberFormat="1" applyFont="1" applyFill="1" applyBorder="1" applyAlignment="1">
      <alignment horizontal="center"/>
    </xf>
    <xf numFmtId="164" fontId="1" fillId="2" borderId="2" xfId="2" applyNumberFormat="1" applyFont="1" applyFill="1" applyBorder="1" applyAlignment="1">
      <alignment horizontal="center"/>
    </xf>
    <xf numFmtId="0" fontId="1" fillId="2" borderId="0" xfId="2" applyFont="1" applyFill="1" applyAlignment="1">
      <alignment horizontal="center"/>
    </xf>
    <xf numFmtId="164" fontId="1" fillId="2" borderId="2" xfId="2" applyNumberFormat="1" applyFont="1" applyFill="1" applyBorder="1" applyAlignment="1"/>
    <xf numFmtId="37" fontId="1" fillId="5" borderId="23" xfId="0" applyNumberFormat="1" applyFont="1" applyFill="1" applyBorder="1"/>
    <xf numFmtId="37" fontId="1" fillId="5" borderId="0" xfId="0" applyNumberFormat="1" applyFont="1" applyFill="1"/>
    <xf numFmtId="38" fontId="1" fillId="5" borderId="23" xfId="0" applyNumberFormat="1" applyFont="1" applyFill="1" applyBorder="1"/>
    <xf numFmtId="38" fontId="1" fillId="5" borderId="0" xfId="0" applyNumberFormat="1" applyFont="1" applyFill="1"/>
    <xf numFmtId="37" fontId="1" fillId="5" borderId="5" xfId="0" applyNumberFormat="1" applyFont="1" applyFill="1" applyBorder="1"/>
    <xf numFmtId="37" fontId="1" fillId="5" borderId="2" xfId="0" applyNumberFormat="1" applyFont="1" applyFill="1" applyBorder="1"/>
    <xf numFmtId="37" fontId="1" fillId="5" borderId="21" xfId="0" applyNumberFormat="1" applyFont="1" applyFill="1" applyBorder="1"/>
    <xf numFmtId="3" fontId="1" fillId="5" borderId="23" xfId="0" applyNumberFormat="1" applyFont="1" applyFill="1" applyBorder="1"/>
    <xf numFmtId="3" fontId="1" fillId="5" borderId="0" xfId="0" applyNumberFormat="1" applyFont="1" applyFill="1"/>
  </cellXfs>
  <cellStyles count="3">
    <cellStyle name="Normal" xfId="0" builtinId="0"/>
    <cellStyle name="Normal 2" xfId="2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zoomScaleNormal="100" workbookViewId="0">
      <selection activeCell="A58" sqref="A58:V70"/>
    </sheetView>
  </sheetViews>
  <sheetFormatPr defaultRowHeight="10.5" customHeight="1" x14ac:dyDescent="0.2"/>
  <cols>
    <col min="1" max="1" width="12.7109375" style="11" customWidth="1"/>
    <col min="2" max="2" width="6.5703125" style="11" customWidth="1"/>
    <col min="3" max="3" width="5.85546875" style="11" customWidth="1"/>
    <col min="4" max="4" width="9" style="11" customWidth="1"/>
    <col min="5" max="5" width="6.42578125" style="11" customWidth="1"/>
    <col min="6" max="6" width="9" style="11" customWidth="1"/>
    <col min="7" max="7" width="11.42578125" style="11" customWidth="1"/>
    <col min="8" max="8" width="6.5703125" style="11" customWidth="1"/>
    <col min="9" max="9" width="9.85546875" style="11" customWidth="1"/>
    <col min="10" max="10" width="10.140625" style="11" customWidth="1"/>
    <col min="11" max="11" width="6.5703125" style="11" customWidth="1"/>
    <col min="12" max="12" width="10.140625" style="11" customWidth="1"/>
    <col min="13" max="13" width="6.42578125" style="11" customWidth="1"/>
    <col min="14" max="14" width="10" style="11" customWidth="1"/>
    <col min="15" max="15" width="11.140625" style="11" customWidth="1"/>
    <col min="16" max="16" width="10.7109375" style="11" customWidth="1"/>
    <col min="17" max="17" width="10" style="11" customWidth="1"/>
    <col min="18" max="18" width="8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 x14ac:dyDescent="0.2">
      <c r="A1" s="41" t="s">
        <v>108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7"/>
      <c r="M1" s="27"/>
      <c r="N1" s="27"/>
      <c r="O1" s="28"/>
      <c r="P1" s="28"/>
      <c r="Q1" s="28"/>
      <c r="R1" s="28"/>
      <c r="S1" s="3"/>
      <c r="T1" s="3"/>
      <c r="U1" s="3"/>
    </row>
    <row r="2" spans="1:21" ht="10.5" customHeight="1" x14ac:dyDescent="0.2">
      <c r="A2" s="41"/>
      <c r="B2" s="27"/>
      <c r="C2" s="27"/>
      <c r="D2" s="27"/>
      <c r="E2" s="27"/>
      <c r="F2" s="27"/>
      <c r="G2" s="27"/>
      <c r="H2" s="27"/>
      <c r="I2" s="27"/>
      <c r="J2" s="28"/>
      <c r="K2" s="28"/>
      <c r="L2" s="27"/>
      <c r="M2" s="27"/>
      <c r="N2" s="27"/>
      <c r="O2" s="28"/>
      <c r="P2" s="28"/>
      <c r="Q2" s="28"/>
      <c r="R2" s="28"/>
      <c r="S2" s="3"/>
      <c r="T2" s="3"/>
      <c r="U2" s="3"/>
    </row>
    <row r="3" spans="1:21" ht="11.25" customHeight="1" thickBot="1" x14ac:dyDescent="0.25">
      <c r="H3" s="43"/>
      <c r="I3" s="43"/>
      <c r="J3" s="43" t="s">
        <v>114</v>
      </c>
      <c r="K3" s="5"/>
      <c r="L3" s="9"/>
      <c r="M3" s="9"/>
      <c r="N3" s="9"/>
      <c r="O3" s="43"/>
      <c r="P3" s="43"/>
      <c r="Q3" s="9"/>
      <c r="R3" s="4"/>
      <c r="S3" s="2"/>
      <c r="T3" s="2"/>
      <c r="U3" s="2"/>
    </row>
    <row r="4" spans="1:21" ht="10.5" customHeight="1" x14ac:dyDescent="0.2">
      <c r="A4" s="78"/>
      <c r="B4" s="15"/>
      <c r="C4" s="84" t="s">
        <v>99</v>
      </c>
      <c r="D4" s="85"/>
      <c r="E4" s="85"/>
      <c r="F4" s="86"/>
      <c r="G4" s="56"/>
      <c r="H4" s="76"/>
      <c r="I4" s="55" t="s">
        <v>79</v>
      </c>
      <c r="J4" s="56"/>
      <c r="K4" s="62" t="s">
        <v>66</v>
      </c>
      <c r="L4" s="62"/>
      <c r="M4" s="62"/>
      <c r="N4" s="56"/>
      <c r="O4" s="55" t="s">
        <v>80</v>
      </c>
      <c r="P4" s="56"/>
      <c r="Q4" s="14"/>
      <c r="R4" s="114"/>
      <c r="S4" s="16"/>
      <c r="T4" s="15" t="s">
        <v>70</v>
      </c>
      <c r="U4" s="42"/>
    </row>
    <row r="5" spans="1:21" ht="10.5" customHeight="1" x14ac:dyDescent="0.2">
      <c r="A5" s="2"/>
      <c r="B5" s="17"/>
      <c r="C5" s="87" t="s">
        <v>100</v>
      </c>
      <c r="D5" s="88"/>
      <c r="E5" s="88"/>
      <c r="F5" s="89"/>
      <c r="G5" s="71" t="s">
        <v>78</v>
      </c>
      <c r="H5" s="6"/>
      <c r="I5" s="80" t="s">
        <v>81</v>
      </c>
      <c r="J5" s="71"/>
      <c r="K5" s="10"/>
      <c r="L5" s="70" t="s">
        <v>111</v>
      </c>
      <c r="M5" s="70"/>
      <c r="N5" s="71"/>
      <c r="O5" s="57" t="s">
        <v>82</v>
      </c>
      <c r="P5" s="58"/>
      <c r="Q5" s="7"/>
      <c r="R5" s="115"/>
      <c r="S5" s="18" t="s">
        <v>83</v>
      </c>
      <c r="T5" s="17" t="s">
        <v>71</v>
      </c>
      <c r="U5" s="31"/>
    </row>
    <row r="6" spans="1:21" ht="10.5" customHeight="1" x14ac:dyDescent="0.2">
      <c r="A6" s="2"/>
      <c r="B6" s="17" t="s">
        <v>22</v>
      </c>
      <c r="C6" s="90" t="s">
        <v>101</v>
      </c>
      <c r="D6" s="91"/>
      <c r="E6" s="90" t="s">
        <v>102</v>
      </c>
      <c r="F6" s="91"/>
      <c r="G6" s="71" t="s">
        <v>77</v>
      </c>
      <c r="H6" s="6" t="s">
        <v>70</v>
      </c>
      <c r="I6" s="80" t="s">
        <v>84</v>
      </c>
      <c r="J6" s="71"/>
      <c r="K6" s="74" t="s">
        <v>64</v>
      </c>
      <c r="L6" s="59"/>
      <c r="M6" s="74" t="s">
        <v>67</v>
      </c>
      <c r="N6" s="72"/>
      <c r="O6" s="6"/>
      <c r="P6" s="6"/>
      <c r="Q6" s="7"/>
      <c r="R6" s="116"/>
      <c r="S6" s="18" t="s">
        <v>6</v>
      </c>
      <c r="T6" s="17" t="s">
        <v>92</v>
      </c>
      <c r="U6" s="6"/>
    </row>
    <row r="7" spans="1:21" ht="10.5" customHeight="1" x14ac:dyDescent="0.2">
      <c r="A7" s="2"/>
      <c r="B7" s="17" t="s">
        <v>23</v>
      </c>
      <c r="C7" s="92"/>
      <c r="D7" s="93" t="s">
        <v>103</v>
      </c>
      <c r="E7" s="92"/>
      <c r="F7" s="93" t="s">
        <v>103</v>
      </c>
      <c r="G7" s="71" t="s">
        <v>14</v>
      </c>
      <c r="H7" s="6" t="s">
        <v>71</v>
      </c>
      <c r="I7" s="6" t="s">
        <v>85</v>
      </c>
      <c r="J7" s="71"/>
      <c r="K7" s="63"/>
      <c r="L7" s="59"/>
      <c r="M7" s="63"/>
      <c r="N7" s="63"/>
      <c r="O7" s="20"/>
      <c r="P7" s="7"/>
      <c r="Q7" s="7" t="s">
        <v>8</v>
      </c>
      <c r="R7" s="115"/>
      <c r="S7" s="18" t="s">
        <v>72</v>
      </c>
      <c r="T7" s="17" t="s">
        <v>94</v>
      </c>
      <c r="U7" s="19" t="s">
        <v>86</v>
      </c>
    </row>
    <row r="8" spans="1:21" ht="10.5" customHeight="1" x14ac:dyDescent="0.2">
      <c r="A8" s="2"/>
      <c r="B8" s="17" t="s">
        <v>24</v>
      </c>
      <c r="C8" s="94" t="s">
        <v>22</v>
      </c>
      <c r="D8" s="95" t="s">
        <v>104</v>
      </c>
      <c r="E8" s="94" t="s">
        <v>22</v>
      </c>
      <c r="F8" s="95" t="s">
        <v>105</v>
      </c>
      <c r="G8" s="71" t="s">
        <v>15</v>
      </c>
      <c r="H8" s="6" t="s">
        <v>87</v>
      </c>
      <c r="I8" s="81"/>
      <c r="J8" s="77"/>
      <c r="K8" s="6" t="s">
        <v>22</v>
      </c>
      <c r="L8" s="17" t="s">
        <v>68</v>
      </c>
      <c r="M8" s="6" t="s">
        <v>22</v>
      </c>
      <c r="N8" s="6"/>
      <c r="O8" s="6" t="s">
        <v>16</v>
      </c>
      <c r="P8" s="6" t="s">
        <v>17</v>
      </c>
      <c r="Q8" s="7" t="s">
        <v>91</v>
      </c>
      <c r="R8" s="116" t="s">
        <v>7</v>
      </c>
      <c r="S8" s="18" t="s">
        <v>73</v>
      </c>
      <c r="T8" s="17" t="s">
        <v>95</v>
      </c>
      <c r="U8" s="19" t="s">
        <v>88</v>
      </c>
    </row>
    <row r="9" spans="1:21" ht="10.5" customHeight="1" x14ac:dyDescent="0.2">
      <c r="A9" s="2"/>
      <c r="B9" s="17" t="s">
        <v>76</v>
      </c>
      <c r="C9" s="96" t="s">
        <v>23</v>
      </c>
      <c r="D9" s="95" t="s">
        <v>106</v>
      </c>
      <c r="E9" s="96" t="s">
        <v>23</v>
      </c>
      <c r="F9" s="95" t="s">
        <v>106</v>
      </c>
      <c r="G9" s="71" t="s">
        <v>18</v>
      </c>
      <c r="H9" s="10" t="s">
        <v>77</v>
      </c>
      <c r="I9" s="6"/>
      <c r="J9" s="82"/>
      <c r="K9" s="21" t="s">
        <v>23</v>
      </c>
      <c r="L9" s="75" t="s">
        <v>65</v>
      </c>
      <c r="M9" s="22" t="s">
        <v>23</v>
      </c>
      <c r="N9" s="6" t="s">
        <v>68</v>
      </c>
      <c r="O9" s="7" t="s">
        <v>19</v>
      </c>
      <c r="P9" s="7" t="s">
        <v>19</v>
      </c>
      <c r="Q9" s="7" t="s">
        <v>25</v>
      </c>
      <c r="R9" s="115" t="s">
        <v>9</v>
      </c>
      <c r="S9" s="18" t="s">
        <v>74</v>
      </c>
      <c r="T9" s="17" t="s">
        <v>115</v>
      </c>
      <c r="U9" s="19" t="s">
        <v>6</v>
      </c>
    </row>
    <row r="10" spans="1:21" ht="10.5" customHeight="1" x14ac:dyDescent="0.2">
      <c r="A10" s="2"/>
      <c r="B10" s="17" t="s">
        <v>96</v>
      </c>
      <c r="C10" s="88" t="s">
        <v>24</v>
      </c>
      <c r="D10" s="95" t="s">
        <v>65</v>
      </c>
      <c r="E10" s="88" t="s">
        <v>24</v>
      </c>
      <c r="F10" s="95" t="s">
        <v>65</v>
      </c>
      <c r="G10" s="71" t="s">
        <v>20</v>
      </c>
      <c r="H10" s="10" t="s">
        <v>69</v>
      </c>
      <c r="I10" s="75" t="s">
        <v>10</v>
      </c>
      <c r="J10" s="22" t="s">
        <v>2</v>
      </c>
      <c r="K10" s="10" t="s">
        <v>24</v>
      </c>
      <c r="L10" s="75" t="s">
        <v>107</v>
      </c>
      <c r="M10" s="17" t="s">
        <v>24</v>
      </c>
      <c r="N10" s="75" t="s">
        <v>65</v>
      </c>
      <c r="O10" s="6" t="s">
        <v>21</v>
      </c>
      <c r="P10" s="6" t="s">
        <v>21</v>
      </c>
      <c r="Q10" s="7" t="s">
        <v>72</v>
      </c>
      <c r="R10" s="117" t="s">
        <v>112</v>
      </c>
      <c r="S10" s="18" t="s">
        <v>75</v>
      </c>
      <c r="T10" s="17" t="s">
        <v>93</v>
      </c>
      <c r="U10" s="19" t="s">
        <v>113</v>
      </c>
    </row>
    <row r="11" spans="1:21" ht="10.5" customHeight="1" thickBot="1" x14ac:dyDescent="0.25">
      <c r="A11" s="83" t="s">
        <v>90</v>
      </c>
      <c r="B11" s="24" t="s">
        <v>116</v>
      </c>
      <c r="C11" s="97" t="s">
        <v>76</v>
      </c>
      <c r="D11" s="98" t="s">
        <v>3</v>
      </c>
      <c r="E11" s="97" t="s">
        <v>76</v>
      </c>
      <c r="F11" s="98" t="s">
        <v>3</v>
      </c>
      <c r="G11" s="24" t="s">
        <v>3</v>
      </c>
      <c r="H11" s="10" t="s">
        <v>3</v>
      </c>
      <c r="I11" s="6" t="s">
        <v>3</v>
      </c>
      <c r="J11" s="17" t="s">
        <v>3</v>
      </c>
      <c r="K11" s="24" t="s">
        <v>76</v>
      </c>
      <c r="L11" s="23" t="s">
        <v>3</v>
      </c>
      <c r="M11" s="24" t="s">
        <v>76</v>
      </c>
      <c r="N11" s="73" t="s">
        <v>3</v>
      </c>
      <c r="O11" s="23" t="s">
        <v>3</v>
      </c>
      <c r="P11" s="25" t="s">
        <v>3</v>
      </c>
      <c r="Q11" s="25" t="s">
        <v>3</v>
      </c>
      <c r="R11" s="115" t="s">
        <v>3</v>
      </c>
      <c r="S11" s="18" t="s">
        <v>3</v>
      </c>
      <c r="T11" s="18" t="s">
        <v>3</v>
      </c>
      <c r="U11" s="18" t="s">
        <v>11</v>
      </c>
    </row>
    <row r="12" spans="1:21" ht="11.25" customHeight="1" thickBot="1" x14ac:dyDescent="0.25">
      <c r="A12" s="44" t="s">
        <v>97</v>
      </c>
      <c r="B12" s="44"/>
      <c r="C12" s="99"/>
      <c r="D12" s="99"/>
      <c r="E12" s="99"/>
      <c r="F12" s="99"/>
      <c r="G12" s="51"/>
      <c r="H12" s="51"/>
      <c r="I12" s="44"/>
      <c r="J12" s="46" t="s">
        <v>89</v>
      </c>
      <c r="K12" s="46"/>
      <c r="L12" s="46"/>
      <c r="M12" s="47"/>
      <c r="N12" s="46"/>
      <c r="O12" s="47"/>
      <c r="P12" s="48"/>
      <c r="Q12" s="49"/>
      <c r="R12" s="47"/>
      <c r="S12" s="47"/>
      <c r="T12" s="45"/>
      <c r="U12" s="47"/>
    </row>
    <row r="13" spans="1:21" ht="10.5" customHeight="1" x14ac:dyDescent="0.2">
      <c r="A13" s="2" t="s">
        <v>0</v>
      </c>
      <c r="B13" s="35">
        <v>217188</v>
      </c>
      <c r="C13" s="100">
        <v>905</v>
      </c>
      <c r="D13" s="100">
        <v>155439</v>
      </c>
      <c r="E13" s="100">
        <v>98999</v>
      </c>
      <c r="F13" s="101">
        <v>61297413.899999999</v>
      </c>
      <c r="G13" s="35">
        <v>37149584755.099998</v>
      </c>
      <c r="H13" s="35">
        <f t="shared" ref="H13:H35" si="0">G13/B13</f>
        <v>171048.05401357348</v>
      </c>
      <c r="I13" s="35">
        <v>1686641342</v>
      </c>
      <c r="J13" s="35">
        <v>4125291218.8700004</v>
      </c>
      <c r="K13" s="35">
        <v>184145</v>
      </c>
      <c r="L13" s="35">
        <v>2762175000</v>
      </c>
      <c r="M13" s="35">
        <v>33043</v>
      </c>
      <c r="N13" s="35">
        <v>3331277061</v>
      </c>
      <c r="O13" s="35">
        <v>28617482817.23</v>
      </c>
      <c r="P13" s="61">
        <v>-3978686143</v>
      </c>
      <c r="Q13" s="13">
        <v>0</v>
      </c>
      <c r="R13" s="64">
        <v>0</v>
      </c>
      <c r="S13" s="64">
        <v>0</v>
      </c>
      <c r="T13" s="37">
        <v>0</v>
      </c>
      <c r="U13" s="37">
        <v>0</v>
      </c>
    </row>
    <row r="14" spans="1:21" ht="10.5" customHeight="1" x14ac:dyDescent="0.2">
      <c r="A14" s="2" t="s">
        <v>46</v>
      </c>
      <c r="B14" s="65">
        <v>49515</v>
      </c>
      <c r="C14" s="102">
        <v>18802</v>
      </c>
      <c r="D14" s="102">
        <v>798746</v>
      </c>
      <c r="E14" s="102">
        <v>27263</v>
      </c>
      <c r="F14" s="103">
        <v>9251175.9699999988</v>
      </c>
      <c r="G14" s="65">
        <v>7824481252</v>
      </c>
      <c r="H14" s="54">
        <f t="shared" si="0"/>
        <v>158022.4427345249</v>
      </c>
      <c r="I14" s="65">
        <v>107750939</v>
      </c>
      <c r="J14" s="65">
        <v>350320149.13999999</v>
      </c>
      <c r="K14" s="54">
        <v>40318</v>
      </c>
      <c r="L14" s="65">
        <v>604770000</v>
      </c>
      <c r="M14" s="54">
        <v>9197</v>
      </c>
      <c r="N14" s="65">
        <v>486287999</v>
      </c>
      <c r="O14" s="65">
        <v>6490854042.8599997</v>
      </c>
      <c r="P14" s="65">
        <v>46544099</v>
      </c>
      <c r="Q14" s="66">
        <v>2699654</v>
      </c>
      <c r="R14" s="65">
        <v>569587</v>
      </c>
      <c r="S14" s="65">
        <v>2130067</v>
      </c>
      <c r="T14" s="30">
        <f>S14/B14</f>
        <v>43.01862062001414</v>
      </c>
      <c r="U14" s="29">
        <f t="shared" ref="U14:U34" si="1">S14/P14</f>
        <v>4.5764491004541732E-2</v>
      </c>
    </row>
    <row r="15" spans="1:21" ht="10.5" customHeight="1" x14ac:dyDescent="0.2">
      <c r="A15" s="2" t="s">
        <v>45</v>
      </c>
      <c r="B15" s="65">
        <v>40368</v>
      </c>
      <c r="C15" s="102">
        <v>14351</v>
      </c>
      <c r="D15" s="102">
        <v>1794788</v>
      </c>
      <c r="E15" s="102">
        <v>24396</v>
      </c>
      <c r="F15" s="103">
        <v>9537440</v>
      </c>
      <c r="G15" s="65">
        <v>5874381977</v>
      </c>
      <c r="H15" s="54">
        <f t="shared" si="0"/>
        <v>145520.75844728498</v>
      </c>
      <c r="I15" s="65">
        <v>72831810</v>
      </c>
      <c r="J15" s="65">
        <v>294596102.5</v>
      </c>
      <c r="K15" s="54">
        <v>35088</v>
      </c>
      <c r="L15" s="65">
        <v>526320000</v>
      </c>
      <c r="M15" s="54">
        <v>5280</v>
      </c>
      <c r="N15" s="65">
        <v>430406425</v>
      </c>
      <c r="O15" s="65">
        <v>4695891259.5</v>
      </c>
      <c r="P15" s="65">
        <v>120367568</v>
      </c>
      <c r="Q15" s="66">
        <v>6981371</v>
      </c>
      <c r="R15" s="65">
        <v>1436545</v>
      </c>
      <c r="S15" s="65">
        <v>5544826</v>
      </c>
      <c r="T15" s="30">
        <f>S15/B15</f>
        <v>137.35696591359493</v>
      </c>
      <c r="U15" s="29">
        <f t="shared" si="1"/>
        <v>4.6065780775765112E-2</v>
      </c>
    </row>
    <row r="16" spans="1:21" ht="10.5" customHeight="1" x14ac:dyDescent="0.2">
      <c r="A16" s="2" t="s">
        <v>44</v>
      </c>
      <c r="B16" s="65">
        <v>36869</v>
      </c>
      <c r="C16" s="102">
        <v>13310</v>
      </c>
      <c r="D16" s="102">
        <v>2579646</v>
      </c>
      <c r="E16" s="102">
        <v>22661</v>
      </c>
      <c r="F16" s="103">
        <v>9760984.9400000013</v>
      </c>
      <c r="G16" s="65">
        <v>4582610979</v>
      </c>
      <c r="H16" s="54">
        <f t="shared" si="0"/>
        <v>124294.42021752692</v>
      </c>
      <c r="I16" s="65">
        <v>76294658</v>
      </c>
      <c r="J16" s="65">
        <v>244710989</v>
      </c>
      <c r="K16" s="54">
        <v>32954</v>
      </c>
      <c r="L16" s="65">
        <v>494310000</v>
      </c>
      <c r="M16" s="54">
        <v>3915</v>
      </c>
      <c r="N16" s="65">
        <v>251906798</v>
      </c>
      <c r="O16" s="65">
        <v>3667977850</v>
      </c>
      <c r="P16" s="65">
        <v>184038581</v>
      </c>
      <c r="Q16" s="66">
        <v>10674277</v>
      </c>
      <c r="R16" s="65">
        <v>2060689</v>
      </c>
      <c r="S16" s="65">
        <v>8613588</v>
      </c>
      <c r="T16" s="30">
        <f>S16/B16</f>
        <v>233.62684097751497</v>
      </c>
      <c r="U16" s="29">
        <f t="shared" si="1"/>
        <v>4.6803164603839237E-2</v>
      </c>
    </row>
    <row r="17" spans="1:21" ht="10.5" customHeight="1" x14ac:dyDescent="0.2">
      <c r="A17" s="2" t="s">
        <v>43</v>
      </c>
      <c r="B17" s="65">
        <v>70551</v>
      </c>
      <c r="C17" s="102">
        <v>25323</v>
      </c>
      <c r="D17" s="102">
        <v>7117538</v>
      </c>
      <c r="E17" s="102">
        <v>44598</v>
      </c>
      <c r="F17" s="103">
        <v>20128282.789999999</v>
      </c>
      <c r="G17" s="65">
        <v>8500216039</v>
      </c>
      <c r="H17" s="54">
        <f t="shared" si="0"/>
        <v>120483.28215050105</v>
      </c>
      <c r="I17" s="65">
        <v>93242599</v>
      </c>
      <c r="J17" s="65">
        <v>482424310</v>
      </c>
      <c r="K17" s="54">
        <v>64057</v>
      </c>
      <c r="L17" s="65">
        <v>960855000</v>
      </c>
      <c r="M17" s="54">
        <v>6494</v>
      </c>
      <c r="N17" s="65">
        <v>535875806</v>
      </c>
      <c r="O17" s="65">
        <v>6614303522</v>
      </c>
      <c r="P17" s="65">
        <v>563398426</v>
      </c>
      <c r="Q17" s="66">
        <v>32677254</v>
      </c>
      <c r="R17" s="65">
        <v>5199383.49</v>
      </c>
      <c r="S17" s="65">
        <v>27477870.509999998</v>
      </c>
      <c r="T17" s="30">
        <f>S17/B17</f>
        <v>389.47528043542968</v>
      </c>
      <c r="U17" s="29">
        <f t="shared" si="1"/>
        <v>4.877164940819341E-2</v>
      </c>
    </row>
    <row r="18" spans="1:21" ht="10.5" customHeight="1" x14ac:dyDescent="0.2">
      <c r="A18" s="2" t="s">
        <v>42</v>
      </c>
      <c r="B18" s="65">
        <v>10719</v>
      </c>
      <c r="C18" s="102">
        <v>3819</v>
      </c>
      <c r="D18" s="102">
        <v>1307749.46</v>
      </c>
      <c r="E18" s="102">
        <v>6845</v>
      </c>
      <c r="F18" s="103">
        <v>3224326</v>
      </c>
      <c r="G18" s="65">
        <v>1277867601</v>
      </c>
      <c r="H18" s="54">
        <f t="shared" si="0"/>
        <v>119215.18807724601</v>
      </c>
      <c r="I18" s="65">
        <v>9684673</v>
      </c>
      <c r="J18" s="65">
        <v>82363697</v>
      </c>
      <c r="K18" s="54">
        <v>9783</v>
      </c>
      <c r="L18" s="65">
        <v>146745000</v>
      </c>
      <c r="M18" s="54">
        <v>936</v>
      </c>
      <c r="N18" s="65">
        <v>68239861</v>
      </c>
      <c r="O18" s="65">
        <v>990203716</v>
      </c>
      <c r="P18" s="65">
        <v>110525161</v>
      </c>
      <c r="Q18" s="66">
        <v>6410453</v>
      </c>
      <c r="R18" s="65">
        <v>848501</v>
      </c>
      <c r="S18" s="65">
        <v>5561952</v>
      </c>
      <c r="T18" s="30">
        <f>S18/B18</f>
        <v>518.88720962776381</v>
      </c>
      <c r="U18" s="29">
        <f t="shared" si="1"/>
        <v>5.0322948636102871E-2</v>
      </c>
    </row>
    <row r="19" spans="1:21" ht="10.5" customHeight="1" x14ac:dyDescent="0.2">
      <c r="A19" s="2" t="s">
        <v>41</v>
      </c>
      <c r="B19" s="65">
        <v>35599</v>
      </c>
      <c r="C19" s="102">
        <v>12747</v>
      </c>
      <c r="D19" s="102">
        <v>4774736</v>
      </c>
      <c r="E19" s="102">
        <v>22701</v>
      </c>
      <c r="F19" s="103">
        <v>10432394</v>
      </c>
      <c r="G19" s="65">
        <v>3461903712</v>
      </c>
      <c r="H19" s="54">
        <f t="shared" si="0"/>
        <v>97247.217955560554</v>
      </c>
      <c r="I19" s="65">
        <v>33672836</v>
      </c>
      <c r="J19" s="65">
        <v>241888691</v>
      </c>
      <c r="K19" s="54">
        <v>32548</v>
      </c>
      <c r="L19" s="65">
        <v>488220000</v>
      </c>
      <c r="M19" s="54">
        <v>3051</v>
      </c>
      <c r="N19" s="65">
        <v>182884110</v>
      </c>
      <c r="O19" s="65">
        <v>2582583747</v>
      </c>
      <c r="P19" s="65">
        <v>415754248</v>
      </c>
      <c r="Q19" s="66">
        <v>24113710</v>
      </c>
      <c r="R19" s="65">
        <v>2917284</v>
      </c>
      <c r="S19" s="65">
        <v>21196426</v>
      </c>
      <c r="T19" s="30">
        <f t="shared" ref="T19:T36" si="2">S19/B19</f>
        <v>595.42195005477686</v>
      </c>
      <c r="U19" s="29">
        <f t="shared" si="1"/>
        <v>5.098306536124677E-2</v>
      </c>
    </row>
    <row r="20" spans="1:21" ht="10.5" customHeight="1" x14ac:dyDescent="0.2">
      <c r="A20" s="2" t="s">
        <v>40</v>
      </c>
      <c r="B20" s="65">
        <v>37294</v>
      </c>
      <c r="C20" s="102">
        <v>13257</v>
      </c>
      <c r="D20" s="102">
        <v>5510313</v>
      </c>
      <c r="E20" s="102">
        <v>23846</v>
      </c>
      <c r="F20" s="103">
        <v>11152872.51</v>
      </c>
      <c r="G20" s="65">
        <v>3550537532</v>
      </c>
      <c r="H20" s="54">
        <f t="shared" si="0"/>
        <v>95203.98809459967</v>
      </c>
      <c r="I20" s="65">
        <v>39073632</v>
      </c>
      <c r="J20" s="65">
        <v>260995410</v>
      </c>
      <c r="K20" s="54">
        <v>34204</v>
      </c>
      <c r="L20" s="65">
        <v>513060000</v>
      </c>
      <c r="M20" s="54">
        <v>3090</v>
      </c>
      <c r="N20" s="65">
        <v>161083827</v>
      </c>
      <c r="O20" s="65">
        <v>2654471927</v>
      </c>
      <c r="P20" s="65">
        <v>517552604</v>
      </c>
      <c r="Q20" s="66">
        <v>30018095</v>
      </c>
      <c r="R20" s="65">
        <v>3277477</v>
      </c>
      <c r="S20" s="65">
        <v>26740618</v>
      </c>
      <c r="T20" s="30">
        <f t="shared" si="2"/>
        <v>717.02198745106455</v>
      </c>
      <c r="U20" s="29">
        <f t="shared" si="1"/>
        <v>5.1667439779705948E-2</v>
      </c>
    </row>
    <row r="21" spans="1:21" ht="10.5" customHeight="1" x14ac:dyDescent="0.2">
      <c r="A21" s="2" t="s">
        <v>39</v>
      </c>
      <c r="B21" s="65">
        <v>32774</v>
      </c>
      <c r="C21" s="102">
        <v>11728</v>
      </c>
      <c r="D21" s="102">
        <v>5326917.6099999994</v>
      </c>
      <c r="E21" s="102">
        <v>20941</v>
      </c>
      <c r="F21" s="103">
        <v>10025448</v>
      </c>
      <c r="G21" s="65">
        <v>3213441948</v>
      </c>
      <c r="H21" s="54">
        <f t="shared" si="0"/>
        <v>98048.51247940441</v>
      </c>
      <c r="I21" s="65">
        <v>37316063</v>
      </c>
      <c r="J21" s="65">
        <v>244426940.24000001</v>
      </c>
      <c r="K21" s="54">
        <v>30076</v>
      </c>
      <c r="L21" s="65">
        <v>451140000</v>
      </c>
      <c r="M21" s="54">
        <v>2698</v>
      </c>
      <c r="N21" s="65">
        <v>162211279</v>
      </c>
      <c r="O21" s="65">
        <v>2392979791.7600002</v>
      </c>
      <c r="P21" s="65">
        <v>524253970</v>
      </c>
      <c r="Q21" s="66">
        <v>30406802</v>
      </c>
      <c r="R21" s="65">
        <v>2955107</v>
      </c>
      <c r="S21" s="65">
        <v>27451695</v>
      </c>
      <c r="T21" s="30">
        <f t="shared" si="2"/>
        <v>837.6058766095075</v>
      </c>
      <c r="U21" s="29">
        <f t="shared" si="1"/>
        <v>5.2363351678576704E-2</v>
      </c>
    </row>
    <row r="22" spans="1:21" ht="10.5" customHeight="1" x14ac:dyDescent="0.2">
      <c r="A22" s="2" t="s">
        <v>38</v>
      </c>
      <c r="B22" s="65">
        <v>47985</v>
      </c>
      <c r="C22" s="102">
        <v>17378</v>
      </c>
      <c r="D22" s="102">
        <v>8436877</v>
      </c>
      <c r="E22" s="102">
        <v>30417</v>
      </c>
      <c r="F22" s="103">
        <v>14194368</v>
      </c>
      <c r="G22" s="65">
        <v>4178331577</v>
      </c>
      <c r="H22" s="54">
        <f t="shared" si="0"/>
        <v>87075.785703865797</v>
      </c>
      <c r="I22" s="65">
        <v>34448996</v>
      </c>
      <c r="J22" s="65">
        <v>339404641.63999999</v>
      </c>
      <c r="K22" s="54">
        <v>44183</v>
      </c>
      <c r="L22" s="65">
        <v>662745000</v>
      </c>
      <c r="M22" s="54">
        <v>3802</v>
      </c>
      <c r="N22" s="65">
        <v>221171484</v>
      </c>
      <c r="O22" s="65">
        <v>2989459447.3600001</v>
      </c>
      <c r="P22" s="65">
        <v>887378871</v>
      </c>
      <c r="Q22" s="66">
        <v>51468002</v>
      </c>
      <c r="R22" s="65">
        <v>4532139</v>
      </c>
      <c r="S22" s="65">
        <v>46935863</v>
      </c>
      <c r="T22" s="30">
        <f t="shared" si="2"/>
        <v>978.13614671251435</v>
      </c>
      <c r="U22" s="29">
        <f t="shared" si="1"/>
        <v>5.2892698410891059E-2</v>
      </c>
    </row>
    <row r="23" spans="1:21" ht="10.5" customHeight="1" x14ac:dyDescent="0.2">
      <c r="A23" s="2" t="s">
        <v>37</v>
      </c>
      <c r="B23" s="65">
        <v>19770</v>
      </c>
      <c r="C23" s="102">
        <v>7273</v>
      </c>
      <c r="D23" s="102">
        <v>3706173</v>
      </c>
      <c r="E23" s="102">
        <v>12442</v>
      </c>
      <c r="F23" s="103">
        <v>5730513</v>
      </c>
      <c r="G23" s="65">
        <v>1825558048</v>
      </c>
      <c r="H23" s="54">
        <f t="shared" si="0"/>
        <v>92339.810217501261</v>
      </c>
      <c r="I23" s="65">
        <v>11510488</v>
      </c>
      <c r="J23" s="65">
        <v>148869299</v>
      </c>
      <c r="K23" s="54">
        <v>18183</v>
      </c>
      <c r="L23" s="65">
        <v>272745000</v>
      </c>
      <c r="M23" s="54">
        <v>1587</v>
      </c>
      <c r="N23" s="65">
        <v>82082629</v>
      </c>
      <c r="O23" s="65">
        <v>1333371608</v>
      </c>
      <c r="P23" s="65">
        <v>407730497</v>
      </c>
      <c r="Q23" s="66">
        <v>23648373</v>
      </c>
      <c r="R23" s="65">
        <v>1926799</v>
      </c>
      <c r="S23" s="65">
        <v>21721574</v>
      </c>
      <c r="T23" s="30">
        <f t="shared" si="2"/>
        <v>1098.7139099645929</v>
      </c>
      <c r="U23" s="29">
        <f t="shared" si="1"/>
        <v>5.3274342144683871E-2</v>
      </c>
    </row>
    <row r="24" spans="1:21" ht="10.5" customHeight="1" x14ac:dyDescent="0.2">
      <c r="A24" s="2" t="s">
        <v>36</v>
      </c>
      <c r="B24" s="65">
        <v>56927</v>
      </c>
      <c r="C24" s="102">
        <v>21789</v>
      </c>
      <c r="D24" s="102">
        <v>11455913</v>
      </c>
      <c r="E24" s="102">
        <v>34943</v>
      </c>
      <c r="F24" s="103">
        <v>16517786</v>
      </c>
      <c r="G24" s="65">
        <v>5393478869</v>
      </c>
      <c r="H24" s="54">
        <f t="shared" si="0"/>
        <v>94743.774816870733</v>
      </c>
      <c r="I24" s="65">
        <v>197368722</v>
      </c>
      <c r="J24" s="65">
        <v>564353913.5</v>
      </c>
      <c r="K24" s="54">
        <v>52307</v>
      </c>
      <c r="L24" s="65">
        <v>784605000</v>
      </c>
      <c r="M24" s="54">
        <v>4620</v>
      </c>
      <c r="N24" s="65">
        <v>266317218</v>
      </c>
      <c r="O24" s="65">
        <v>3975571459.5</v>
      </c>
      <c r="P24" s="65">
        <v>1315311635</v>
      </c>
      <c r="Q24" s="66">
        <v>76288171</v>
      </c>
      <c r="R24" s="65">
        <v>5711654</v>
      </c>
      <c r="S24" s="65">
        <v>70576517</v>
      </c>
      <c r="T24" s="30">
        <f t="shared" si="2"/>
        <v>1239.7722873153336</v>
      </c>
      <c r="U24" s="29">
        <f t="shared" si="1"/>
        <v>5.3657639088701588E-2</v>
      </c>
    </row>
    <row r="25" spans="1:21" ht="10.5" customHeight="1" x14ac:dyDescent="0.2">
      <c r="A25" s="2" t="s">
        <v>35</v>
      </c>
      <c r="B25" s="65">
        <v>72086</v>
      </c>
      <c r="C25" s="102">
        <v>29371</v>
      </c>
      <c r="D25" s="102">
        <v>16361213</v>
      </c>
      <c r="E25" s="102">
        <v>42425</v>
      </c>
      <c r="F25" s="103">
        <v>19928637</v>
      </c>
      <c r="G25" s="65">
        <v>7399902672</v>
      </c>
      <c r="H25" s="54">
        <f t="shared" si="0"/>
        <v>102653.81172488416</v>
      </c>
      <c r="I25" s="65">
        <v>89881553</v>
      </c>
      <c r="J25" s="65">
        <v>617049291.12</v>
      </c>
      <c r="K25" s="54">
        <v>65832</v>
      </c>
      <c r="L25" s="65">
        <v>987480000</v>
      </c>
      <c r="M25" s="54">
        <v>6254</v>
      </c>
      <c r="N25" s="65">
        <v>335865656</v>
      </c>
      <c r="O25" s="65">
        <v>5549389277.8800001</v>
      </c>
      <c r="P25" s="65">
        <v>1980227714</v>
      </c>
      <c r="Q25" s="66">
        <v>114853341</v>
      </c>
      <c r="R25" s="65">
        <v>6378458</v>
      </c>
      <c r="S25" s="65">
        <v>108474883</v>
      </c>
      <c r="T25" s="30">
        <f t="shared" si="2"/>
        <v>1504.7981993729711</v>
      </c>
      <c r="U25" s="29">
        <f t="shared" si="1"/>
        <v>5.4778994472753854E-2</v>
      </c>
    </row>
    <row r="26" spans="1:21" ht="10.5" customHeight="1" x14ac:dyDescent="0.2">
      <c r="A26" s="2" t="s">
        <v>34</v>
      </c>
      <c r="B26" s="65">
        <v>132395</v>
      </c>
      <c r="C26" s="102">
        <v>57580</v>
      </c>
      <c r="D26" s="102">
        <v>33978789</v>
      </c>
      <c r="E26" s="102">
        <v>74204</v>
      </c>
      <c r="F26" s="103">
        <v>34808309.689999998</v>
      </c>
      <c r="G26" s="65">
        <v>12163530196</v>
      </c>
      <c r="H26" s="54">
        <f t="shared" si="0"/>
        <v>91873.032939310404</v>
      </c>
      <c r="I26" s="65">
        <v>90352335</v>
      </c>
      <c r="J26" s="65">
        <v>1140598196.79</v>
      </c>
      <c r="K26" s="54">
        <v>119924</v>
      </c>
      <c r="L26" s="65">
        <v>1798860000</v>
      </c>
      <c r="M26" s="54">
        <v>12471</v>
      </c>
      <c r="N26" s="65">
        <v>432442214</v>
      </c>
      <c r="O26" s="65">
        <v>8881982120.2099991</v>
      </c>
      <c r="P26" s="65">
        <v>4623424956</v>
      </c>
      <c r="Q26" s="66">
        <v>268158767</v>
      </c>
      <c r="R26" s="65">
        <v>12710189</v>
      </c>
      <c r="S26" s="65">
        <v>255448578</v>
      </c>
      <c r="T26" s="30">
        <f t="shared" si="2"/>
        <v>1929.442788624948</v>
      </c>
      <c r="U26" s="29">
        <f t="shared" si="1"/>
        <v>5.5250940683809383E-2</v>
      </c>
    </row>
    <row r="27" spans="1:21" ht="10.5" customHeight="1" x14ac:dyDescent="0.2">
      <c r="A27" s="2" t="s">
        <v>33</v>
      </c>
      <c r="B27" s="65">
        <v>123031</v>
      </c>
      <c r="C27" s="102">
        <v>57397</v>
      </c>
      <c r="D27" s="102">
        <v>35320897.810000002</v>
      </c>
      <c r="E27" s="102">
        <v>65046</v>
      </c>
      <c r="F27" s="103">
        <v>31132396.870000001</v>
      </c>
      <c r="G27" s="65">
        <v>11920119841</v>
      </c>
      <c r="H27" s="54">
        <f t="shared" si="0"/>
        <v>96887.124716534861</v>
      </c>
      <c r="I27" s="65">
        <v>78455931</v>
      </c>
      <c r="J27" s="65">
        <v>948421357</v>
      </c>
      <c r="K27" s="54">
        <v>110056</v>
      </c>
      <c r="L27" s="65">
        <v>1650840000</v>
      </c>
      <c r="M27" s="54">
        <v>12975</v>
      </c>
      <c r="N27" s="65">
        <v>592225449</v>
      </c>
      <c r="O27" s="65">
        <v>8807088966</v>
      </c>
      <c r="P27" s="65">
        <v>5528524189</v>
      </c>
      <c r="Q27" s="66">
        <v>320654441</v>
      </c>
      <c r="R27" s="65">
        <v>13044314</v>
      </c>
      <c r="S27" s="65">
        <v>307610127</v>
      </c>
      <c r="T27" s="30">
        <f t="shared" si="2"/>
        <v>2500.2651933252596</v>
      </c>
      <c r="U27" s="29">
        <f t="shared" si="1"/>
        <v>5.5640550078815978E-2</v>
      </c>
    </row>
    <row r="28" spans="1:21" ht="10.5" customHeight="1" x14ac:dyDescent="0.2">
      <c r="A28" s="2" t="s">
        <v>32</v>
      </c>
      <c r="B28" s="65">
        <v>113385</v>
      </c>
      <c r="C28" s="102">
        <v>55377</v>
      </c>
      <c r="D28" s="102">
        <v>35768914.049999997</v>
      </c>
      <c r="E28" s="102">
        <v>57458</v>
      </c>
      <c r="F28" s="103">
        <v>27967967.219999999</v>
      </c>
      <c r="G28" s="65">
        <v>10833636127.99</v>
      </c>
      <c r="H28" s="54">
        <f t="shared" si="0"/>
        <v>95547.348661551354</v>
      </c>
      <c r="I28" s="65">
        <v>58818300</v>
      </c>
      <c r="J28" s="65">
        <v>755433038</v>
      </c>
      <c r="K28" s="54">
        <v>99387</v>
      </c>
      <c r="L28" s="65">
        <v>1490805000</v>
      </c>
      <c r="M28" s="54">
        <v>13998</v>
      </c>
      <c r="N28" s="65">
        <v>376763259</v>
      </c>
      <c r="O28" s="65">
        <v>8269453130.9899998</v>
      </c>
      <c r="P28" s="65">
        <v>6227239580</v>
      </c>
      <c r="Q28" s="66">
        <v>361179915</v>
      </c>
      <c r="R28" s="65">
        <v>13704511</v>
      </c>
      <c r="S28" s="65">
        <v>347475404</v>
      </c>
      <c r="T28" s="30">
        <f t="shared" si="2"/>
        <v>3064.5623671561493</v>
      </c>
      <c r="U28" s="29">
        <f t="shared" si="1"/>
        <v>5.579926700041947E-2</v>
      </c>
    </row>
    <row r="29" spans="1:21" ht="10.5" customHeight="1" x14ac:dyDescent="0.2">
      <c r="A29" s="2" t="s">
        <v>31</v>
      </c>
      <c r="B29" s="65">
        <v>147277</v>
      </c>
      <c r="C29" s="102">
        <v>74615</v>
      </c>
      <c r="D29" s="102">
        <v>51322817.340000004</v>
      </c>
      <c r="E29" s="102">
        <v>72074</v>
      </c>
      <c r="F29" s="103">
        <v>36058634.140000001</v>
      </c>
      <c r="G29" s="65">
        <v>16240920017.6</v>
      </c>
      <c r="H29" s="54">
        <f t="shared" si="0"/>
        <v>110274.65264501586</v>
      </c>
      <c r="I29" s="65">
        <v>101292516</v>
      </c>
      <c r="J29" s="65">
        <v>877084886</v>
      </c>
      <c r="K29" s="54">
        <v>124175</v>
      </c>
      <c r="L29" s="65">
        <v>1862625000</v>
      </c>
      <c r="M29" s="54">
        <v>23102</v>
      </c>
      <c r="N29" s="65">
        <v>788971493</v>
      </c>
      <c r="O29" s="65">
        <v>12813531154.6</v>
      </c>
      <c r="P29" s="65">
        <v>9903928927</v>
      </c>
      <c r="Q29" s="66">
        <v>574427911</v>
      </c>
      <c r="R29" s="65">
        <v>21159978</v>
      </c>
      <c r="S29" s="65">
        <v>553267933</v>
      </c>
      <c r="T29" s="30">
        <f t="shared" si="2"/>
        <v>3756.6485805658726</v>
      </c>
      <c r="U29" s="29">
        <f t="shared" si="1"/>
        <v>5.5863479744052487E-2</v>
      </c>
    </row>
    <row r="30" spans="1:21" ht="10.5" customHeight="1" x14ac:dyDescent="0.2">
      <c r="A30" s="2" t="s">
        <v>30</v>
      </c>
      <c r="B30" s="65">
        <v>42550</v>
      </c>
      <c r="C30" s="102">
        <v>22100</v>
      </c>
      <c r="D30" s="102">
        <v>16313983</v>
      </c>
      <c r="E30" s="102">
        <v>20279</v>
      </c>
      <c r="F30" s="103">
        <v>10767529</v>
      </c>
      <c r="G30" s="65">
        <v>6447631303.8799992</v>
      </c>
      <c r="H30" s="54">
        <f t="shared" si="0"/>
        <v>151530.70044371326</v>
      </c>
      <c r="I30" s="65">
        <v>30863883</v>
      </c>
      <c r="J30" s="65">
        <v>267194632.25999999</v>
      </c>
      <c r="K30" s="54">
        <v>34584</v>
      </c>
      <c r="L30" s="65">
        <v>518760000</v>
      </c>
      <c r="M30" s="54">
        <v>7966</v>
      </c>
      <c r="N30" s="65">
        <v>292352321.15999997</v>
      </c>
      <c r="O30" s="65">
        <v>5400188233.46</v>
      </c>
      <c r="P30" s="65">
        <v>3296382543</v>
      </c>
      <c r="Q30" s="66">
        <v>191190188</v>
      </c>
      <c r="R30" s="65">
        <v>6757481</v>
      </c>
      <c r="S30" s="65">
        <v>184432707</v>
      </c>
      <c r="T30" s="30">
        <f t="shared" si="2"/>
        <v>4334.4937015276146</v>
      </c>
      <c r="U30" s="29">
        <f t="shared" si="1"/>
        <v>5.5950031464536851E-2</v>
      </c>
    </row>
    <row r="31" spans="1:21" ht="10.5" customHeight="1" x14ac:dyDescent="0.2">
      <c r="A31" s="2" t="s">
        <v>29</v>
      </c>
      <c r="B31" s="65">
        <v>135209</v>
      </c>
      <c r="C31" s="102">
        <v>77899</v>
      </c>
      <c r="D31" s="102">
        <v>62162459.82</v>
      </c>
      <c r="E31" s="102">
        <v>56773</v>
      </c>
      <c r="F31" s="103">
        <v>32883387</v>
      </c>
      <c r="G31" s="65">
        <v>17859476937.330002</v>
      </c>
      <c r="H31" s="54">
        <f t="shared" si="0"/>
        <v>132087.93007366374</v>
      </c>
      <c r="I31" s="65">
        <v>100515612</v>
      </c>
      <c r="J31" s="65">
        <v>710431428</v>
      </c>
      <c r="K31" s="54">
        <v>103358</v>
      </c>
      <c r="L31" s="65">
        <v>1550370000</v>
      </c>
      <c r="M31" s="54">
        <v>31851</v>
      </c>
      <c r="N31" s="65">
        <v>784952662</v>
      </c>
      <c r="O31" s="65">
        <v>14914238459.33</v>
      </c>
      <c r="P31" s="65">
        <v>12077998755</v>
      </c>
      <c r="Q31" s="66">
        <v>700524250</v>
      </c>
      <c r="R31" s="65">
        <v>17085702</v>
      </c>
      <c r="S31" s="65">
        <v>683438548</v>
      </c>
      <c r="T31" s="30">
        <f t="shared" si="2"/>
        <v>5054.6823658188432</v>
      </c>
      <c r="U31" s="29">
        <f t="shared" si="1"/>
        <v>5.6585413019443552E-2</v>
      </c>
    </row>
    <row r="32" spans="1:21" ht="10.5" customHeight="1" x14ac:dyDescent="0.2">
      <c r="A32" s="1" t="s">
        <v>28</v>
      </c>
      <c r="B32" s="65">
        <v>88784</v>
      </c>
      <c r="C32" s="102">
        <v>52042</v>
      </c>
      <c r="D32" s="102">
        <v>50253774</v>
      </c>
      <c r="E32" s="102">
        <v>36297</v>
      </c>
      <c r="F32" s="103">
        <v>25305050</v>
      </c>
      <c r="G32" s="65">
        <v>13771288677</v>
      </c>
      <c r="H32" s="54">
        <f t="shared" si="0"/>
        <v>155110.02744863939</v>
      </c>
      <c r="I32" s="65">
        <v>139818653</v>
      </c>
      <c r="J32" s="65">
        <v>498443499</v>
      </c>
      <c r="K32" s="54">
        <v>60379</v>
      </c>
      <c r="L32" s="65">
        <v>905685000</v>
      </c>
      <c r="M32" s="54">
        <v>28405</v>
      </c>
      <c r="N32" s="65">
        <v>795983705</v>
      </c>
      <c r="O32" s="65">
        <v>11710995126</v>
      </c>
      <c r="P32" s="65">
        <v>9699867182</v>
      </c>
      <c r="Q32" s="66">
        <v>562592589</v>
      </c>
      <c r="R32" s="65">
        <v>12985405</v>
      </c>
      <c r="S32" s="65">
        <v>549607184</v>
      </c>
      <c r="T32" s="30">
        <f t="shared" si="2"/>
        <v>6190.3854748603353</v>
      </c>
      <c r="U32" s="29">
        <f t="shared" si="1"/>
        <v>5.6661310272361626E-2</v>
      </c>
    </row>
    <row r="33" spans="1:21" ht="10.5" customHeight="1" x14ac:dyDescent="0.2">
      <c r="A33" s="2" t="s">
        <v>27</v>
      </c>
      <c r="B33" s="65">
        <v>99520</v>
      </c>
      <c r="C33" s="102">
        <v>59179</v>
      </c>
      <c r="D33" s="102">
        <v>73872060.129999995</v>
      </c>
      <c r="E33" s="102">
        <v>39895</v>
      </c>
      <c r="F33" s="103">
        <v>35890436.379999995</v>
      </c>
      <c r="G33" s="65">
        <v>18148720301</v>
      </c>
      <c r="H33" s="54">
        <f t="shared" si="0"/>
        <v>182362.54321744372</v>
      </c>
      <c r="I33" s="65">
        <v>166031514</v>
      </c>
      <c r="J33" s="65">
        <v>572611949</v>
      </c>
      <c r="K33" s="54">
        <v>57229</v>
      </c>
      <c r="L33" s="65">
        <v>858435000</v>
      </c>
      <c r="M33" s="54">
        <v>42291</v>
      </c>
      <c r="N33" s="65">
        <v>1030186053</v>
      </c>
      <c r="O33" s="65">
        <v>15853518813</v>
      </c>
      <c r="P33" s="65">
        <v>13694121225</v>
      </c>
      <c r="Q33" s="66">
        <v>794259019</v>
      </c>
      <c r="R33" s="65">
        <v>20056849</v>
      </c>
      <c r="S33" s="65">
        <v>774202170</v>
      </c>
      <c r="T33" s="30">
        <f t="shared" si="2"/>
        <v>7779.362640675241</v>
      </c>
      <c r="U33" s="29">
        <f t="shared" si="1"/>
        <v>5.6535367058575169E-2</v>
      </c>
    </row>
    <row r="34" spans="1:21" ht="10.5" customHeight="1" x14ac:dyDescent="0.2">
      <c r="A34" s="2" t="s">
        <v>26</v>
      </c>
      <c r="B34" s="65">
        <v>50370</v>
      </c>
      <c r="C34" s="102">
        <v>29588</v>
      </c>
      <c r="D34" s="102">
        <v>50743702</v>
      </c>
      <c r="E34" s="102">
        <v>20533</v>
      </c>
      <c r="F34" s="103">
        <v>25707413.940000001</v>
      </c>
      <c r="G34" s="65">
        <v>12057210286</v>
      </c>
      <c r="H34" s="54">
        <f t="shared" si="0"/>
        <v>239372.8466547548</v>
      </c>
      <c r="I34" s="65">
        <v>124022974</v>
      </c>
      <c r="J34" s="65">
        <v>320326275.49000001</v>
      </c>
      <c r="K34" s="54">
        <v>23238</v>
      </c>
      <c r="L34" s="65">
        <v>348570000</v>
      </c>
      <c r="M34" s="54">
        <v>27132</v>
      </c>
      <c r="N34" s="65">
        <v>755685495</v>
      </c>
      <c r="O34" s="65">
        <v>10756651489.51</v>
      </c>
      <c r="P34" s="65">
        <v>8961470594</v>
      </c>
      <c r="Q34" s="66">
        <v>519765378</v>
      </c>
      <c r="R34" s="65">
        <v>14852755</v>
      </c>
      <c r="S34" s="65">
        <v>504912623</v>
      </c>
      <c r="T34" s="30">
        <f t="shared" si="2"/>
        <v>10024.074310105221</v>
      </c>
      <c r="U34" s="29">
        <f t="shared" si="1"/>
        <v>5.6342607801230266E-2</v>
      </c>
    </row>
    <row r="35" spans="1:21" ht="10.5" customHeight="1" x14ac:dyDescent="0.2">
      <c r="A35" s="8" t="s">
        <v>4</v>
      </c>
      <c r="B35" s="65">
        <v>102226</v>
      </c>
      <c r="C35" s="104">
        <v>52052</v>
      </c>
      <c r="D35" s="104">
        <v>263281049</v>
      </c>
      <c r="E35" s="104">
        <v>49716</v>
      </c>
      <c r="F35" s="105">
        <v>313309242.93000001</v>
      </c>
      <c r="G35" s="65">
        <v>76703087895</v>
      </c>
      <c r="H35" s="54">
        <f t="shared" si="0"/>
        <v>750328.5650910727</v>
      </c>
      <c r="I35" s="65">
        <v>2237577666</v>
      </c>
      <c r="J35" s="65">
        <v>1894443467</v>
      </c>
      <c r="K35" s="54">
        <v>28555</v>
      </c>
      <c r="L35" s="65">
        <v>428325000</v>
      </c>
      <c r="M35" s="54">
        <v>73671</v>
      </c>
      <c r="N35" s="65">
        <v>5352864755</v>
      </c>
      <c r="O35" s="65">
        <v>71265032339</v>
      </c>
      <c r="P35" s="65">
        <v>50529118817</v>
      </c>
      <c r="Q35" s="66">
        <v>2930688841</v>
      </c>
      <c r="R35" s="65">
        <v>234484072</v>
      </c>
      <c r="S35" s="79">
        <v>2696204769</v>
      </c>
      <c r="T35" s="30">
        <f t="shared" si="2"/>
        <v>26374.941492379628</v>
      </c>
      <c r="U35" s="29">
        <f t="shared" ref="U35" si="3">S35/P35</f>
        <v>5.3359425854323225E-2</v>
      </c>
    </row>
    <row r="36" spans="1:21" ht="10.5" customHeight="1" thickBot="1" x14ac:dyDescent="0.25">
      <c r="A36" s="26" t="s">
        <v>1</v>
      </c>
      <c r="B36" s="32">
        <f t="shared" ref="B36:S36" si="4">SUM(B13:B35)</f>
        <v>1762392</v>
      </c>
      <c r="C36" s="32">
        <f t="shared" ref="C36:F36" si="5">SUM(C13:C35)</f>
        <v>727882</v>
      </c>
      <c r="D36" s="32">
        <f t="shared" si="5"/>
        <v>742344495.22000003</v>
      </c>
      <c r="E36" s="32">
        <f t="shared" si="5"/>
        <v>904752</v>
      </c>
      <c r="F36" s="32">
        <f t="shared" si="5"/>
        <v>775012009.27999997</v>
      </c>
      <c r="G36" s="32">
        <f t="shared" si="4"/>
        <v>290377918543.90002</v>
      </c>
      <c r="H36" s="32">
        <f t="shared" ref="H36" si="6">G36/B36</f>
        <v>164763.5251089996</v>
      </c>
      <c r="I36" s="32">
        <f t="shared" si="4"/>
        <v>5617467695</v>
      </c>
      <c r="J36" s="32">
        <f t="shared" si="4"/>
        <v>15981683381.549999</v>
      </c>
      <c r="K36" s="32">
        <f t="shared" si="4"/>
        <v>1404563</v>
      </c>
      <c r="L36" s="32">
        <f t="shared" si="4"/>
        <v>21068445000</v>
      </c>
      <c r="M36" s="32">
        <f t="shared" si="4"/>
        <v>357829</v>
      </c>
      <c r="N36" s="32">
        <f t="shared" si="4"/>
        <v>17718037559.16</v>
      </c>
      <c r="O36" s="32">
        <f t="shared" si="4"/>
        <v>241227220298.19</v>
      </c>
      <c r="P36" s="32">
        <f t="shared" si="4"/>
        <v>127636473999</v>
      </c>
      <c r="Q36" s="32">
        <f t="shared" si="4"/>
        <v>7633680802</v>
      </c>
      <c r="R36" s="32">
        <f t="shared" si="4"/>
        <v>404654879.49000001</v>
      </c>
      <c r="S36" s="32">
        <f t="shared" si="4"/>
        <v>7229025922.5100002</v>
      </c>
      <c r="T36" s="33">
        <f t="shared" si="2"/>
        <v>4101.8263374493299</v>
      </c>
      <c r="U36" s="34">
        <f>S36/SUM(P14:P35)</f>
        <v>5.4925480580736916E-2</v>
      </c>
    </row>
    <row r="37" spans="1:21" ht="11.25" customHeight="1" thickBot="1" x14ac:dyDescent="0.25">
      <c r="A37" s="44" t="s">
        <v>98</v>
      </c>
      <c r="B37" s="44"/>
      <c r="C37" s="106"/>
      <c r="D37" s="106"/>
      <c r="E37" s="106"/>
      <c r="F37" s="106"/>
      <c r="G37" s="49"/>
      <c r="H37" s="49"/>
      <c r="I37" s="49"/>
      <c r="J37" s="50" t="s">
        <v>13</v>
      </c>
      <c r="K37" s="50"/>
      <c r="L37" s="50"/>
      <c r="M37" s="51"/>
      <c r="N37" s="52"/>
      <c r="O37" s="51"/>
      <c r="P37" s="52"/>
      <c r="Q37" s="49"/>
      <c r="R37" s="53"/>
      <c r="S37" s="53"/>
      <c r="T37" s="44"/>
      <c r="U37" s="44"/>
    </row>
    <row r="38" spans="1:21" ht="10.5" customHeight="1" x14ac:dyDescent="0.2">
      <c r="A38" s="2" t="s">
        <v>5</v>
      </c>
      <c r="B38" s="38">
        <v>22177</v>
      </c>
      <c r="C38" s="101">
        <v>165</v>
      </c>
      <c r="D38" s="101">
        <v>342809</v>
      </c>
      <c r="E38" s="101">
        <v>7658</v>
      </c>
      <c r="F38" s="101">
        <v>19579621</v>
      </c>
      <c r="G38" s="67">
        <v>-9137086977</v>
      </c>
      <c r="H38" s="67">
        <f t="shared" ref="H38:H57" si="7">G38/B38</f>
        <v>-412007.34892005229</v>
      </c>
      <c r="I38" s="38">
        <v>494789952</v>
      </c>
      <c r="J38" s="38">
        <v>196874198</v>
      </c>
      <c r="K38" s="38">
        <v>16677</v>
      </c>
      <c r="L38" s="35">
        <v>250155000</v>
      </c>
      <c r="M38" s="54">
        <v>5500</v>
      </c>
      <c r="N38" s="38">
        <v>79301189</v>
      </c>
      <c r="O38" s="118">
        <v>-9168627412</v>
      </c>
      <c r="P38" s="122">
        <v>-2463854259</v>
      </c>
      <c r="Q38" s="120">
        <v>1351642</v>
      </c>
      <c r="R38" s="38">
        <v>198346</v>
      </c>
      <c r="S38" s="125">
        <v>1153296</v>
      </c>
      <c r="T38" s="68">
        <f t="shared" ref="T38:T57" si="8">S38/B38</f>
        <v>52.004148442079632</v>
      </c>
      <c r="U38" s="39">
        <f t="shared" ref="U38:U57" si="9">S38/G38</f>
        <v>-1.262214098325968E-4</v>
      </c>
    </row>
    <row r="39" spans="1:21" ht="10.5" customHeight="1" x14ac:dyDescent="0.2">
      <c r="A39" s="12" t="s">
        <v>63</v>
      </c>
      <c r="B39" s="38">
        <v>16465</v>
      </c>
      <c r="C39" s="103">
        <v>118</v>
      </c>
      <c r="D39" s="103">
        <v>63105</v>
      </c>
      <c r="E39" s="103">
        <v>5593</v>
      </c>
      <c r="F39" s="103">
        <v>1504404</v>
      </c>
      <c r="G39" s="38">
        <v>33214722</v>
      </c>
      <c r="H39" s="38">
        <f t="shared" si="7"/>
        <v>2017.2925599757061</v>
      </c>
      <c r="I39" s="38">
        <v>3802869</v>
      </c>
      <c r="J39" s="38">
        <v>4756949</v>
      </c>
      <c r="K39" s="38">
        <v>15947</v>
      </c>
      <c r="L39" s="54">
        <v>239205000</v>
      </c>
      <c r="M39" s="54">
        <v>518</v>
      </c>
      <c r="N39" s="38">
        <v>6930191</v>
      </c>
      <c r="O39" s="119">
        <v>-213874549</v>
      </c>
      <c r="P39" s="123">
        <v>-209141170</v>
      </c>
      <c r="Q39" s="121">
        <v>92940</v>
      </c>
      <c r="R39" s="38">
        <v>3257</v>
      </c>
      <c r="S39" s="126">
        <v>89683</v>
      </c>
      <c r="T39" s="40">
        <f t="shared" si="8"/>
        <v>5.4468873367749771</v>
      </c>
      <c r="U39" s="39">
        <f t="shared" si="9"/>
        <v>2.7000978662413615E-3</v>
      </c>
    </row>
    <row r="40" spans="1:21" ht="10.5" customHeight="1" x14ac:dyDescent="0.2">
      <c r="A40" s="12" t="s">
        <v>62</v>
      </c>
      <c r="B40" s="38">
        <v>37601</v>
      </c>
      <c r="C40" s="103">
        <v>183</v>
      </c>
      <c r="D40" s="103">
        <v>128922</v>
      </c>
      <c r="E40" s="103">
        <v>20527</v>
      </c>
      <c r="F40" s="103">
        <v>5090257</v>
      </c>
      <c r="G40" s="38">
        <v>274797087.10000002</v>
      </c>
      <c r="H40" s="38">
        <f t="shared" si="7"/>
        <v>7308.2387995000136</v>
      </c>
      <c r="I40" s="38">
        <v>8765080</v>
      </c>
      <c r="J40" s="38">
        <v>13930766</v>
      </c>
      <c r="K40" s="38">
        <v>36746</v>
      </c>
      <c r="L40" s="54">
        <v>551190000</v>
      </c>
      <c r="M40" s="54">
        <v>855</v>
      </c>
      <c r="N40" s="38">
        <v>13765731</v>
      </c>
      <c r="O40" s="119">
        <v>-295324329.89999998</v>
      </c>
      <c r="P40" s="123">
        <v>-288917978</v>
      </c>
      <c r="Q40" s="121">
        <v>238589</v>
      </c>
      <c r="R40" s="38">
        <v>10538</v>
      </c>
      <c r="S40" s="126">
        <v>228051</v>
      </c>
      <c r="T40" s="40">
        <f t="shared" si="8"/>
        <v>6.0650248663599369</v>
      </c>
      <c r="U40" s="39">
        <f t="shared" si="9"/>
        <v>8.29888709544476E-4</v>
      </c>
    </row>
    <row r="41" spans="1:21" ht="10.5" customHeight="1" x14ac:dyDescent="0.2">
      <c r="A41" s="12" t="s">
        <v>61</v>
      </c>
      <c r="B41" s="38">
        <v>49753</v>
      </c>
      <c r="C41" s="103">
        <v>296</v>
      </c>
      <c r="D41" s="103">
        <v>152269</v>
      </c>
      <c r="E41" s="103">
        <v>31442</v>
      </c>
      <c r="F41" s="103">
        <v>10300007.5</v>
      </c>
      <c r="G41" s="38">
        <v>630318714</v>
      </c>
      <c r="H41" s="38">
        <f t="shared" si="7"/>
        <v>12668.958937149519</v>
      </c>
      <c r="I41" s="38">
        <v>7628255</v>
      </c>
      <c r="J41" s="38">
        <v>29858432</v>
      </c>
      <c r="K41" s="38">
        <v>48824</v>
      </c>
      <c r="L41" s="54">
        <v>732360000</v>
      </c>
      <c r="M41" s="54">
        <v>929</v>
      </c>
      <c r="N41" s="38">
        <v>16253325</v>
      </c>
      <c r="O41" s="119">
        <v>-140524788</v>
      </c>
      <c r="P41" s="123">
        <v>-137034157</v>
      </c>
      <c r="Q41" s="121">
        <v>261911</v>
      </c>
      <c r="R41" s="38">
        <v>16186</v>
      </c>
      <c r="S41" s="126">
        <v>245725</v>
      </c>
      <c r="T41" s="40">
        <f t="shared" si="8"/>
        <v>4.9388981568950614</v>
      </c>
      <c r="U41" s="39">
        <f t="shared" si="9"/>
        <v>3.8984246309399598E-4</v>
      </c>
    </row>
    <row r="42" spans="1:21" ht="10.5" customHeight="1" x14ac:dyDescent="0.2">
      <c r="A42" s="12" t="s">
        <v>60</v>
      </c>
      <c r="B42" s="38">
        <v>60087</v>
      </c>
      <c r="C42" s="103">
        <v>12971</v>
      </c>
      <c r="D42" s="103">
        <v>1683890</v>
      </c>
      <c r="E42" s="103">
        <v>38983</v>
      </c>
      <c r="F42" s="103">
        <v>16497249</v>
      </c>
      <c r="G42" s="38">
        <v>1052728670</v>
      </c>
      <c r="H42" s="38">
        <f t="shared" si="7"/>
        <v>17520.073726430011</v>
      </c>
      <c r="I42" s="38">
        <v>10721074</v>
      </c>
      <c r="J42" s="38">
        <v>74777034</v>
      </c>
      <c r="K42" s="38">
        <v>58835</v>
      </c>
      <c r="L42" s="54">
        <v>882525000</v>
      </c>
      <c r="M42" s="54">
        <v>1252</v>
      </c>
      <c r="N42" s="38">
        <v>21485485</v>
      </c>
      <c r="O42" s="119">
        <v>84662225</v>
      </c>
      <c r="P42" s="123">
        <v>80593745</v>
      </c>
      <c r="Q42" s="121">
        <v>7727728</v>
      </c>
      <c r="R42" s="38">
        <v>2634528</v>
      </c>
      <c r="S42" s="126">
        <v>5093200</v>
      </c>
      <c r="T42" s="40">
        <f t="shared" si="8"/>
        <v>84.763759215803745</v>
      </c>
      <c r="U42" s="39">
        <f t="shared" si="9"/>
        <v>4.8380937511657207E-3</v>
      </c>
    </row>
    <row r="43" spans="1:21" ht="10.5" customHeight="1" x14ac:dyDescent="0.2">
      <c r="A43" s="12" t="s">
        <v>59</v>
      </c>
      <c r="B43" s="38">
        <v>64777</v>
      </c>
      <c r="C43" s="103">
        <v>17867</v>
      </c>
      <c r="D43" s="103">
        <v>4379019</v>
      </c>
      <c r="E43" s="103">
        <v>42042</v>
      </c>
      <c r="F43" s="103">
        <v>18892005.41</v>
      </c>
      <c r="G43" s="38">
        <v>1458478319</v>
      </c>
      <c r="H43" s="38">
        <f t="shared" si="7"/>
        <v>22515.373033638483</v>
      </c>
      <c r="I43" s="38">
        <v>11299947</v>
      </c>
      <c r="J43" s="38">
        <v>127426432</v>
      </c>
      <c r="K43" s="38">
        <v>63181</v>
      </c>
      <c r="L43" s="54">
        <v>947715000</v>
      </c>
      <c r="M43" s="54">
        <v>1596</v>
      </c>
      <c r="N43" s="38">
        <v>45062958</v>
      </c>
      <c r="O43" s="119">
        <v>349573876</v>
      </c>
      <c r="P43" s="123">
        <v>330418568</v>
      </c>
      <c r="Q43" s="121">
        <v>23467601</v>
      </c>
      <c r="R43" s="38">
        <v>5835393</v>
      </c>
      <c r="S43" s="126">
        <v>17632208</v>
      </c>
      <c r="T43" s="40">
        <f t="shared" si="8"/>
        <v>272.19858900535684</v>
      </c>
      <c r="U43" s="39">
        <f t="shared" si="9"/>
        <v>1.2089454995868196E-2</v>
      </c>
    </row>
    <row r="44" spans="1:21" ht="10.5" customHeight="1" x14ac:dyDescent="0.2">
      <c r="A44" s="12" t="s">
        <v>58</v>
      </c>
      <c r="B44" s="38">
        <v>65535</v>
      </c>
      <c r="C44" s="103">
        <v>19623</v>
      </c>
      <c r="D44" s="103">
        <v>6652056.46</v>
      </c>
      <c r="E44" s="103">
        <v>42066</v>
      </c>
      <c r="F44" s="103">
        <v>18911125</v>
      </c>
      <c r="G44" s="38">
        <v>1802636170</v>
      </c>
      <c r="H44" s="38">
        <f t="shared" si="7"/>
        <v>27506.464789806974</v>
      </c>
      <c r="I44" s="38">
        <v>11016696</v>
      </c>
      <c r="J44" s="38">
        <v>169752754</v>
      </c>
      <c r="K44" s="38">
        <v>63510</v>
      </c>
      <c r="L44" s="54">
        <v>952650000</v>
      </c>
      <c r="M44" s="54">
        <v>2025</v>
      </c>
      <c r="N44" s="38">
        <v>36548325</v>
      </c>
      <c r="O44" s="119">
        <v>654701787</v>
      </c>
      <c r="P44" s="123">
        <v>613925486</v>
      </c>
      <c r="Q44" s="121">
        <v>38532792</v>
      </c>
      <c r="R44" s="38">
        <v>6531288</v>
      </c>
      <c r="S44" s="126">
        <v>32001504</v>
      </c>
      <c r="T44" s="40">
        <f t="shared" si="8"/>
        <v>488.31165026321816</v>
      </c>
      <c r="U44" s="39">
        <f t="shared" si="9"/>
        <v>1.7752613939839009E-2</v>
      </c>
    </row>
    <row r="45" spans="1:21" ht="10.5" customHeight="1" x14ac:dyDescent="0.2">
      <c r="A45" s="12" t="s">
        <v>57</v>
      </c>
      <c r="B45" s="38">
        <v>132573</v>
      </c>
      <c r="C45" s="103">
        <v>42522</v>
      </c>
      <c r="D45" s="103">
        <v>17958274</v>
      </c>
      <c r="E45" s="103">
        <v>83391</v>
      </c>
      <c r="F45" s="103">
        <v>36825301.399999999</v>
      </c>
      <c r="G45" s="38">
        <v>4638281508</v>
      </c>
      <c r="H45" s="38">
        <f t="shared" si="7"/>
        <v>34986.622524948521</v>
      </c>
      <c r="I45" s="38">
        <v>25211739</v>
      </c>
      <c r="J45" s="38">
        <v>472573081</v>
      </c>
      <c r="K45" s="38">
        <v>127730</v>
      </c>
      <c r="L45" s="54">
        <v>1915950000</v>
      </c>
      <c r="M45" s="54">
        <v>4843</v>
      </c>
      <c r="N45" s="38">
        <v>89159874</v>
      </c>
      <c r="O45" s="119">
        <v>2185810292</v>
      </c>
      <c r="P45" s="123">
        <v>2039601316</v>
      </c>
      <c r="Q45" s="121">
        <v>123500809</v>
      </c>
      <c r="R45" s="38">
        <v>14347269</v>
      </c>
      <c r="S45" s="126">
        <v>109153540</v>
      </c>
      <c r="T45" s="40">
        <f t="shared" si="8"/>
        <v>823.34668446817977</v>
      </c>
      <c r="U45" s="39">
        <f t="shared" si="9"/>
        <v>2.3533185687788574E-2</v>
      </c>
    </row>
    <row r="46" spans="1:21" ht="10.5" customHeight="1" x14ac:dyDescent="0.2">
      <c r="A46" s="12" t="s">
        <v>56</v>
      </c>
      <c r="B46" s="38">
        <v>126065</v>
      </c>
      <c r="C46" s="103">
        <v>47555</v>
      </c>
      <c r="D46" s="103">
        <v>22783798.609999999</v>
      </c>
      <c r="E46" s="103">
        <v>73233</v>
      </c>
      <c r="F46" s="103">
        <v>31024236.84</v>
      </c>
      <c r="G46" s="38">
        <v>5665135138</v>
      </c>
      <c r="H46" s="38">
        <f t="shared" si="7"/>
        <v>44938.207575457105</v>
      </c>
      <c r="I46" s="38">
        <v>26562263</v>
      </c>
      <c r="J46" s="38">
        <v>609261650</v>
      </c>
      <c r="K46" s="38">
        <v>120145</v>
      </c>
      <c r="L46" s="54">
        <v>1802175000</v>
      </c>
      <c r="M46" s="54">
        <v>5920</v>
      </c>
      <c r="N46" s="38">
        <v>110851583</v>
      </c>
      <c r="O46" s="119">
        <v>3169409168</v>
      </c>
      <c r="P46" s="123">
        <v>2957967328</v>
      </c>
      <c r="Q46" s="121">
        <v>175490549</v>
      </c>
      <c r="R46" s="38">
        <v>11561525</v>
      </c>
      <c r="S46" s="126">
        <v>163929024</v>
      </c>
      <c r="T46" s="40">
        <f t="shared" si="8"/>
        <v>1300.3531828818466</v>
      </c>
      <c r="U46" s="39">
        <f t="shared" si="9"/>
        <v>2.8936471947582337E-2</v>
      </c>
    </row>
    <row r="47" spans="1:21" ht="10.5" customHeight="1" x14ac:dyDescent="0.2">
      <c r="A47" s="12" t="s">
        <v>55</v>
      </c>
      <c r="B47" s="38">
        <v>126050</v>
      </c>
      <c r="C47" s="103">
        <v>52344</v>
      </c>
      <c r="D47" s="103">
        <v>26554218</v>
      </c>
      <c r="E47" s="103">
        <v>68905</v>
      </c>
      <c r="F47" s="103">
        <v>29600586</v>
      </c>
      <c r="G47" s="38">
        <v>6937381403</v>
      </c>
      <c r="H47" s="38">
        <f t="shared" si="7"/>
        <v>55036.742586275286</v>
      </c>
      <c r="I47" s="38">
        <v>30698901</v>
      </c>
      <c r="J47" s="38">
        <v>781907548.09000003</v>
      </c>
      <c r="K47" s="38">
        <v>118368</v>
      </c>
      <c r="L47" s="54">
        <v>1775520000</v>
      </c>
      <c r="M47" s="54">
        <v>7682</v>
      </c>
      <c r="N47" s="38">
        <v>146278873</v>
      </c>
      <c r="O47" s="119">
        <v>4264373882.9099998</v>
      </c>
      <c r="P47" s="123">
        <v>3982969467</v>
      </c>
      <c r="Q47" s="121">
        <v>234313341</v>
      </c>
      <c r="R47" s="38">
        <v>11817907</v>
      </c>
      <c r="S47" s="126">
        <v>222495434</v>
      </c>
      <c r="T47" s="40">
        <f t="shared" si="8"/>
        <v>1765.1363268544228</v>
      </c>
      <c r="U47" s="39">
        <f t="shared" si="9"/>
        <v>3.207196218212597E-2</v>
      </c>
    </row>
    <row r="48" spans="1:21" ht="10.5" customHeight="1" x14ac:dyDescent="0.2">
      <c r="A48" s="12" t="s">
        <v>54</v>
      </c>
      <c r="B48" s="38">
        <v>126326</v>
      </c>
      <c r="C48" s="103">
        <v>55862</v>
      </c>
      <c r="D48" s="103">
        <v>29883269.379999999</v>
      </c>
      <c r="E48" s="103">
        <v>66132</v>
      </c>
      <c r="F48" s="103">
        <v>28293383.210000001</v>
      </c>
      <c r="G48" s="38">
        <v>8211102920.9899998</v>
      </c>
      <c r="H48" s="38">
        <f t="shared" si="7"/>
        <v>64999.310680224182</v>
      </c>
      <c r="I48" s="38">
        <v>34451318</v>
      </c>
      <c r="J48" s="38">
        <v>938833766.58000004</v>
      </c>
      <c r="K48" s="38">
        <v>116660</v>
      </c>
      <c r="L48" s="54">
        <v>1749900000</v>
      </c>
      <c r="M48" s="54">
        <v>9666</v>
      </c>
      <c r="N48" s="38">
        <v>186288136</v>
      </c>
      <c r="O48" s="119">
        <v>5370532336.4099989</v>
      </c>
      <c r="P48" s="123">
        <v>5015199318</v>
      </c>
      <c r="Q48" s="121">
        <v>293755092</v>
      </c>
      <c r="R48" s="38">
        <v>12468125.49</v>
      </c>
      <c r="S48" s="126">
        <v>281286966.50999999</v>
      </c>
      <c r="T48" s="40">
        <f t="shared" si="8"/>
        <v>2226.6751619619081</v>
      </c>
      <c r="U48" s="39">
        <f t="shared" si="9"/>
        <v>3.4256904244976343E-2</v>
      </c>
    </row>
    <row r="49" spans="1:21" ht="10.5" customHeight="1" x14ac:dyDescent="0.2">
      <c r="A49" s="12" t="s">
        <v>53</v>
      </c>
      <c r="B49" s="38">
        <v>122934</v>
      </c>
      <c r="C49" s="103">
        <v>57560</v>
      </c>
      <c r="D49" s="103">
        <v>32726747.670000002</v>
      </c>
      <c r="E49" s="103">
        <v>61576</v>
      </c>
      <c r="F49" s="103">
        <v>27061676.170000002</v>
      </c>
      <c r="G49" s="38">
        <v>9213883549</v>
      </c>
      <c r="H49" s="38">
        <f t="shared" si="7"/>
        <v>74949.839336554578</v>
      </c>
      <c r="I49" s="38">
        <v>33432279</v>
      </c>
      <c r="J49" s="38">
        <v>1059767104.26</v>
      </c>
      <c r="K49" s="38">
        <v>110607</v>
      </c>
      <c r="L49" s="54">
        <v>1659105000</v>
      </c>
      <c r="M49" s="54">
        <v>12327</v>
      </c>
      <c r="N49" s="38">
        <v>238968561</v>
      </c>
      <c r="O49" s="119">
        <v>6289475162.7399998</v>
      </c>
      <c r="P49" s="123">
        <v>5863536419</v>
      </c>
      <c r="Q49" s="121">
        <v>342485045</v>
      </c>
      <c r="R49" s="38">
        <v>13371527</v>
      </c>
      <c r="S49" s="126">
        <v>329113518</v>
      </c>
      <c r="T49" s="40">
        <f t="shared" si="8"/>
        <v>2677.1561813656108</v>
      </c>
      <c r="U49" s="39">
        <f t="shared" si="9"/>
        <v>3.5719305138789091E-2</v>
      </c>
    </row>
    <row r="50" spans="1:21" ht="10.5" customHeight="1" x14ac:dyDescent="0.2">
      <c r="A50" s="12" t="s">
        <v>52</v>
      </c>
      <c r="B50" s="38">
        <v>114041</v>
      </c>
      <c r="C50" s="103">
        <v>55317</v>
      </c>
      <c r="D50" s="103">
        <v>34436909.019999996</v>
      </c>
      <c r="E50" s="103">
        <v>55337</v>
      </c>
      <c r="F50" s="103">
        <v>25390724.379999999</v>
      </c>
      <c r="G50" s="38">
        <v>9684055318</v>
      </c>
      <c r="H50" s="38">
        <f t="shared" si="7"/>
        <v>84917.313229452571</v>
      </c>
      <c r="I50" s="38">
        <v>33871296</v>
      </c>
      <c r="J50" s="38">
        <v>1129450689.24</v>
      </c>
      <c r="K50" s="38">
        <v>99068</v>
      </c>
      <c r="L50" s="54">
        <v>1486020000</v>
      </c>
      <c r="M50" s="54">
        <v>14973</v>
      </c>
      <c r="N50" s="38">
        <v>291453547</v>
      </c>
      <c r="O50" s="119">
        <v>6811002377.7600002</v>
      </c>
      <c r="P50" s="123">
        <v>6351101113</v>
      </c>
      <c r="Q50" s="121">
        <v>370404464</v>
      </c>
      <c r="R50" s="38">
        <v>13542406</v>
      </c>
      <c r="S50" s="126">
        <v>356862058</v>
      </c>
      <c r="T50" s="40">
        <f t="shared" si="8"/>
        <v>3129.2435001446847</v>
      </c>
      <c r="U50" s="39">
        <f t="shared" si="9"/>
        <v>3.6850477024505571E-2</v>
      </c>
    </row>
    <row r="51" spans="1:21" ht="10.5" customHeight="1" x14ac:dyDescent="0.2">
      <c r="A51" s="12" t="s">
        <v>51</v>
      </c>
      <c r="B51" s="38">
        <v>101888</v>
      </c>
      <c r="C51" s="103">
        <v>50644</v>
      </c>
      <c r="D51" s="103">
        <v>34383986.129999995</v>
      </c>
      <c r="E51" s="103">
        <v>48381</v>
      </c>
      <c r="F51" s="103">
        <v>24042207</v>
      </c>
      <c r="G51" s="38">
        <v>9667805194.1700001</v>
      </c>
      <c r="H51" s="38">
        <f t="shared" si="7"/>
        <v>94886.593064639601</v>
      </c>
      <c r="I51" s="38">
        <v>36409139</v>
      </c>
      <c r="J51" s="38">
        <v>1102078374.1599998</v>
      </c>
      <c r="K51" s="38">
        <v>84844</v>
      </c>
      <c r="L51" s="54">
        <v>1272660000</v>
      </c>
      <c r="M51" s="54">
        <v>17044</v>
      </c>
      <c r="N51" s="38">
        <v>337389071</v>
      </c>
      <c r="O51" s="119">
        <v>6992086888.0100002</v>
      </c>
      <c r="P51" s="123">
        <v>6492449214</v>
      </c>
      <c r="Q51" s="121">
        <v>378307934</v>
      </c>
      <c r="R51" s="38">
        <v>13298005</v>
      </c>
      <c r="S51" s="126">
        <v>365009929</v>
      </c>
      <c r="T51" s="40">
        <f t="shared" si="8"/>
        <v>3582.4623998900752</v>
      </c>
      <c r="U51" s="39">
        <f t="shared" si="9"/>
        <v>3.7755201068812687E-2</v>
      </c>
    </row>
    <row r="52" spans="1:21" ht="10.5" customHeight="1" x14ac:dyDescent="0.2">
      <c r="A52" s="12" t="s">
        <v>50</v>
      </c>
      <c r="B52" s="38">
        <v>297029</v>
      </c>
      <c r="C52" s="103">
        <v>167083</v>
      </c>
      <c r="D52" s="103">
        <v>142437182.84</v>
      </c>
      <c r="E52" s="103">
        <v>122285</v>
      </c>
      <c r="F52" s="103">
        <v>76006999.479999989</v>
      </c>
      <c r="G52" s="38">
        <v>35879216792.639999</v>
      </c>
      <c r="H52" s="38">
        <f t="shared" si="7"/>
        <v>120793.64908019082</v>
      </c>
      <c r="I52" s="38">
        <v>180825222</v>
      </c>
      <c r="J52" s="38">
        <v>3368955556.0999999</v>
      </c>
      <c r="K52" s="38">
        <v>212325</v>
      </c>
      <c r="L52" s="54">
        <v>3184875000</v>
      </c>
      <c r="M52" s="54">
        <v>84704</v>
      </c>
      <c r="N52" s="38">
        <v>1751232818.1599998</v>
      </c>
      <c r="O52" s="119">
        <v>27754978640.379997</v>
      </c>
      <c r="P52" s="123">
        <v>25408708735</v>
      </c>
      <c r="Q52" s="121">
        <v>1476910230</v>
      </c>
      <c r="R52" s="38">
        <v>32276709</v>
      </c>
      <c r="S52" s="126">
        <v>1444633521</v>
      </c>
      <c r="T52" s="40">
        <f t="shared" si="8"/>
        <v>4863.6110312461069</v>
      </c>
      <c r="U52" s="39">
        <f t="shared" si="9"/>
        <v>4.0263797544664956E-2</v>
      </c>
    </row>
    <row r="53" spans="1:21" ht="10.5" customHeight="1" x14ac:dyDescent="0.2">
      <c r="A53" s="12" t="s">
        <v>49</v>
      </c>
      <c r="B53" s="38">
        <v>118760</v>
      </c>
      <c r="C53" s="103">
        <v>66621</v>
      </c>
      <c r="D53" s="103">
        <v>86471022</v>
      </c>
      <c r="E53" s="103">
        <v>48570</v>
      </c>
      <c r="F53" s="103">
        <v>44213875.32</v>
      </c>
      <c r="G53" s="38">
        <v>20382126130</v>
      </c>
      <c r="H53" s="38">
        <f t="shared" si="7"/>
        <v>171624.50429437522</v>
      </c>
      <c r="I53" s="38">
        <v>145545552</v>
      </c>
      <c r="J53" s="38">
        <v>1329359648.8199999</v>
      </c>
      <c r="K53" s="38">
        <v>62218</v>
      </c>
      <c r="L53" s="54">
        <v>933270000</v>
      </c>
      <c r="M53" s="54">
        <v>56542</v>
      </c>
      <c r="N53" s="38">
        <v>1269072284</v>
      </c>
      <c r="O53" s="119">
        <v>16995969749.18</v>
      </c>
      <c r="P53" s="123">
        <v>15001730421</v>
      </c>
      <c r="Q53" s="121">
        <v>870570371</v>
      </c>
      <c r="R53" s="38">
        <v>22209479</v>
      </c>
      <c r="S53" s="126">
        <v>848360892</v>
      </c>
      <c r="T53" s="40">
        <f t="shared" si="8"/>
        <v>7143.4901650387337</v>
      </c>
      <c r="U53" s="39">
        <f t="shared" si="9"/>
        <v>4.1622786876552409E-2</v>
      </c>
    </row>
    <row r="54" spans="1:21" ht="10.5" customHeight="1" x14ac:dyDescent="0.2">
      <c r="A54" s="12" t="s">
        <v>48</v>
      </c>
      <c r="B54" s="38">
        <v>133559</v>
      </c>
      <c r="C54" s="103">
        <v>66877</v>
      </c>
      <c r="D54" s="103">
        <v>169452456.11000001</v>
      </c>
      <c r="E54" s="103">
        <v>60243</v>
      </c>
      <c r="F54" s="103">
        <v>109846796.63</v>
      </c>
      <c r="G54" s="38">
        <v>38549239066</v>
      </c>
      <c r="H54" s="38">
        <f t="shared" si="7"/>
        <v>288630.78539072617</v>
      </c>
      <c r="I54" s="38">
        <v>531479616</v>
      </c>
      <c r="J54" s="38">
        <v>1402388382.3</v>
      </c>
      <c r="K54" s="38">
        <v>43540</v>
      </c>
      <c r="L54" s="54">
        <v>653100000</v>
      </c>
      <c r="M54" s="54">
        <v>90019</v>
      </c>
      <c r="N54" s="38">
        <v>2440854586</v>
      </c>
      <c r="O54" s="119">
        <v>34584375713.699997</v>
      </c>
      <c r="P54" s="123">
        <v>27695797229</v>
      </c>
      <c r="Q54" s="121">
        <v>1606850851</v>
      </c>
      <c r="R54" s="38">
        <v>60610490</v>
      </c>
      <c r="S54" s="126">
        <v>1546240361</v>
      </c>
      <c r="T54" s="40">
        <f t="shared" si="8"/>
        <v>11577.208282481899</v>
      </c>
      <c r="U54" s="39">
        <f t="shared" si="9"/>
        <v>4.0110788136509985E-2</v>
      </c>
    </row>
    <row r="55" spans="1:21" ht="10.5" customHeight="1" x14ac:dyDescent="0.2">
      <c r="A55" s="12" t="s">
        <v>47</v>
      </c>
      <c r="B55" s="38">
        <v>26399</v>
      </c>
      <c r="C55" s="103">
        <v>9553</v>
      </c>
      <c r="D55" s="103">
        <v>57027516</v>
      </c>
      <c r="E55" s="103">
        <v>14788</v>
      </c>
      <c r="F55" s="103">
        <v>68077577.960000008</v>
      </c>
      <c r="G55" s="38">
        <v>18043071578</v>
      </c>
      <c r="H55" s="38">
        <f t="shared" si="7"/>
        <v>683475.57021099282</v>
      </c>
      <c r="I55" s="38">
        <v>429136510</v>
      </c>
      <c r="J55" s="38">
        <v>397838127</v>
      </c>
      <c r="K55" s="38">
        <v>3908</v>
      </c>
      <c r="L55" s="54">
        <v>58620000</v>
      </c>
      <c r="M55" s="54">
        <v>22491</v>
      </c>
      <c r="N55" s="38">
        <v>984863383</v>
      </c>
      <c r="O55" s="119">
        <v>17030886578</v>
      </c>
      <c r="P55" s="123">
        <v>10724291421</v>
      </c>
      <c r="Q55" s="121">
        <v>622060405</v>
      </c>
      <c r="R55" s="38">
        <v>43380708</v>
      </c>
      <c r="S55" s="126">
        <v>578679697</v>
      </c>
      <c r="T55" s="40">
        <f t="shared" si="8"/>
        <v>21920.515814992992</v>
      </c>
      <c r="U55" s="39">
        <f t="shared" si="9"/>
        <v>3.2072127769286619E-2</v>
      </c>
    </row>
    <row r="56" spans="1:21" ht="10.5" customHeight="1" x14ac:dyDescent="0.2">
      <c r="A56" s="8" t="s">
        <v>12</v>
      </c>
      <c r="B56" s="38">
        <v>20373</v>
      </c>
      <c r="C56" s="103">
        <v>4721</v>
      </c>
      <c r="D56" s="105">
        <v>74827045</v>
      </c>
      <c r="E56" s="103">
        <v>13600</v>
      </c>
      <c r="F56" s="105">
        <v>183853975.97999999</v>
      </c>
      <c r="G56" s="38">
        <v>127391533241</v>
      </c>
      <c r="H56" s="38">
        <f t="shared" si="7"/>
        <v>6252958.977126589</v>
      </c>
      <c r="I56" s="38">
        <v>3561819987</v>
      </c>
      <c r="J56" s="38">
        <v>2771892889</v>
      </c>
      <c r="K56" s="38">
        <v>1430</v>
      </c>
      <c r="L56" s="54">
        <v>21450000</v>
      </c>
      <c r="M56" s="54">
        <v>18943</v>
      </c>
      <c r="N56" s="38">
        <v>9652277639</v>
      </c>
      <c r="O56" s="119">
        <v>118507732700</v>
      </c>
      <c r="P56" s="124">
        <v>18177131783</v>
      </c>
      <c r="Q56" s="121">
        <v>1067358508</v>
      </c>
      <c r="R56" s="38">
        <v>140541193</v>
      </c>
      <c r="S56" s="126">
        <v>926817315</v>
      </c>
      <c r="T56" s="40">
        <f t="shared" si="8"/>
        <v>45492.431895155351</v>
      </c>
      <c r="U56" s="39">
        <f t="shared" si="9"/>
        <v>7.2753446906604216E-3</v>
      </c>
    </row>
    <row r="57" spans="1:21" ht="10.5" customHeight="1" thickBot="1" x14ac:dyDescent="0.25">
      <c r="A57" s="26" t="s">
        <v>1</v>
      </c>
      <c r="B57" s="32">
        <f>SUM(B38:B56)</f>
        <v>1762392</v>
      </c>
      <c r="C57" s="32">
        <f t="shared" ref="C57:F57" si="10">SUM(C38:C56)</f>
        <v>727882</v>
      </c>
      <c r="D57" s="32">
        <f t="shared" si="10"/>
        <v>742344495.22000003</v>
      </c>
      <c r="E57" s="32">
        <f t="shared" si="10"/>
        <v>904752</v>
      </c>
      <c r="F57" s="32">
        <f t="shared" si="10"/>
        <v>775012009.27999997</v>
      </c>
      <c r="G57" s="32">
        <f>SUM(G38:G56)</f>
        <v>290377918543.90002</v>
      </c>
      <c r="H57" s="32">
        <f t="shared" si="7"/>
        <v>164763.5251089996</v>
      </c>
      <c r="I57" s="32">
        <f>SUM(I38:I56)</f>
        <v>5617467695</v>
      </c>
      <c r="J57" s="32">
        <f t="shared" ref="J57:S57" si="11">SUM(J38:J56)</f>
        <v>15981683381.549999</v>
      </c>
      <c r="K57" s="32">
        <f t="shared" si="11"/>
        <v>1404563</v>
      </c>
      <c r="L57" s="32">
        <f>SUM(L38:L56)</f>
        <v>21068445000</v>
      </c>
      <c r="M57" s="32">
        <f>SUM(M38:M56)</f>
        <v>357829</v>
      </c>
      <c r="N57" s="32">
        <f t="shared" si="11"/>
        <v>17718037559.16</v>
      </c>
      <c r="O57" s="32">
        <f t="shared" si="11"/>
        <v>241227220298.19</v>
      </c>
      <c r="P57" s="32">
        <f t="shared" si="11"/>
        <v>127636473999</v>
      </c>
      <c r="Q57" s="32">
        <f t="shared" si="11"/>
        <v>7633680802</v>
      </c>
      <c r="R57" s="32">
        <f t="shared" si="11"/>
        <v>404654879.49000001</v>
      </c>
      <c r="S57" s="32">
        <f t="shared" si="11"/>
        <v>7229025922.5100002</v>
      </c>
      <c r="T57" s="69">
        <f t="shared" si="8"/>
        <v>4101.8263374493299</v>
      </c>
      <c r="U57" s="36">
        <f t="shared" si="9"/>
        <v>2.4895232939060753E-2</v>
      </c>
    </row>
    <row r="58" spans="1:21" ht="10.5" customHeight="1" x14ac:dyDescent="0.2">
      <c r="A58" s="107" t="s">
        <v>117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9"/>
    </row>
    <row r="59" spans="1:21" ht="10.5" customHeight="1" x14ac:dyDescent="0.2">
      <c r="A59" s="107" t="s">
        <v>118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9"/>
    </row>
    <row r="60" spans="1:21" ht="10.5" customHeight="1" x14ac:dyDescent="0.2">
      <c r="A60" s="110" t="s">
        <v>119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08"/>
      <c r="M60" s="108"/>
      <c r="N60" s="108"/>
      <c r="O60" s="108"/>
      <c r="P60" s="108"/>
      <c r="Q60" s="108"/>
      <c r="R60" s="108"/>
      <c r="S60" s="108"/>
      <c r="T60" s="108"/>
      <c r="U60" s="109"/>
    </row>
    <row r="61" spans="1:21" ht="10.5" customHeight="1" x14ac:dyDescent="0.2">
      <c r="A61" s="111" t="s">
        <v>120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2"/>
      <c r="Q61" s="112"/>
      <c r="R61" s="112"/>
      <c r="S61" s="112"/>
      <c r="T61" s="112"/>
      <c r="U61" s="112"/>
    </row>
    <row r="62" spans="1:21" ht="10.5" customHeight="1" x14ac:dyDescent="0.2">
      <c r="A62" s="111" t="s">
        <v>121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2"/>
      <c r="Q62" s="112"/>
      <c r="R62" s="112"/>
      <c r="S62" s="112"/>
      <c r="T62" s="112"/>
      <c r="U62" s="112"/>
    </row>
    <row r="63" spans="1:21" ht="10.5" customHeight="1" x14ac:dyDescent="0.2">
      <c r="A63" s="111" t="s">
        <v>122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2"/>
      <c r="Q63" s="112"/>
      <c r="R63" s="112"/>
      <c r="S63" s="112"/>
      <c r="T63" s="112"/>
      <c r="U63" s="112"/>
    </row>
    <row r="64" spans="1:21" ht="10.5" customHeight="1" x14ac:dyDescent="0.2">
      <c r="A64" s="111" t="s">
        <v>123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2"/>
      <c r="Q64" s="112"/>
      <c r="R64" s="112"/>
      <c r="S64" s="108"/>
      <c r="T64" s="108"/>
      <c r="U64" s="109"/>
    </row>
    <row r="65" spans="1:21" ht="10.5" customHeight="1" x14ac:dyDescent="0.2">
      <c r="A65" s="110" t="s">
        <v>124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2"/>
      <c r="Q65" s="112"/>
      <c r="R65" s="112"/>
      <c r="S65" s="112"/>
      <c r="T65" s="112"/>
      <c r="U65" s="112"/>
    </row>
    <row r="66" spans="1:21" ht="10.5" customHeight="1" x14ac:dyDescent="0.2">
      <c r="A66" s="110" t="s">
        <v>125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2"/>
      <c r="Q66" s="112"/>
      <c r="R66" s="112"/>
      <c r="S66" s="112"/>
      <c r="T66" s="112"/>
      <c r="U66" s="112"/>
    </row>
    <row r="67" spans="1:21" ht="10.5" customHeight="1" x14ac:dyDescent="0.2">
      <c r="A67" s="111" t="s">
        <v>126</v>
      </c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2"/>
      <c r="Q67" s="112"/>
      <c r="R67" s="112"/>
      <c r="S67" s="112"/>
      <c r="T67" s="112"/>
      <c r="U67" s="112"/>
    </row>
    <row r="68" spans="1:21" ht="10.5" customHeight="1" x14ac:dyDescent="0.2">
      <c r="A68" s="111" t="s">
        <v>127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2"/>
      <c r="Q68" s="112"/>
      <c r="R68" s="112"/>
      <c r="S68" s="112"/>
      <c r="T68" s="112"/>
      <c r="U68" s="112"/>
    </row>
    <row r="69" spans="1:21" ht="10.5" customHeight="1" x14ac:dyDescent="0.2">
      <c r="A69" s="107" t="s">
        <v>109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2"/>
      <c r="S69" s="112"/>
      <c r="T69" s="112"/>
      <c r="U69" s="112"/>
    </row>
    <row r="70" spans="1:21" ht="10.5" customHeight="1" x14ac:dyDescent="0.2">
      <c r="A70" s="110" t="s">
        <v>110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2"/>
      <c r="Q70" s="112"/>
      <c r="R70" s="112"/>
      <c r="S70" s="112"/>
      <c r="T70" s="112"/>
      <c r="U70" s="112"/>
    </row>
    <row r="71" spans="1:21" ht="10.5" customHeight="1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3" spans="1:21" ht="10.5" customHeight="1" x14ac:dyDescent="0.2">
      <c r="G73" s="60"/>
      <c r="I73" s="60"/>
      <c r="J73" s="60"/>
      <c r="K73" s="60"/>
      <c r="L73" s="60"/>
      <c r="O73" s="60"/>
      <c r="P73" s="60"/>
      <c r="Q73" s="60"/>
      <c r="R73" s="60"/>
      <c r="S73" s="60"/>
    </row>
  </sheetData>
  <phoneticPr fontId="0" type="noConversion"/>
  <printOptions horizontalCentered="1"/>
  <pageMargins left="0" right="0" top="0.4" bottom="0" header="0" footer="0"/>
  <pageSetup scale="75" orientation="landscape" r:id="rId1"/>
  <headerFooter alignWithMargins="0"/>
  <ignoredErrors>
    <ignoredError sqref="H36 H57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MFJ-SS Return</vt:lpstr>
      <vt:lpstr>' 2014 Calculation MFJ-SS Return'!Print_Area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2016-11-16T16:28:18Z</cp:lastPrinted>
  <dcterms:created xsi:type="dcterms:W3CDTF">2005-06-27T11:45:55Z</dcterms:created>
  <dcterms:modified xsi:type="dcterms:W3CDTF">2016-11-16T16:34:39Z</dcterms:modified>
</cp:coreProperties>
</file>