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U:\DOR_new_Web Files\publications\abstract\2015\"/>
    </mc:Choice>
  </mc:AlternateContent>
  <bookViews>
    <workbookView xWindow="0" yWindow="0" windowWidth="23040" windowHeight="9408" tabRatio="895"/>
  </bookViews>
  <sheets>
    <sheet name=" 2014 Calculation $0 Tax Itd De" sheetId="1" r:id="rId1"/>
  </sheets>
  <definedNames>
    <definedName name="_xlnm.Print_Area" localSheetId="0">' 2014 Calculation $0 Tax Itd De'!$A$1:$V$74</definedName>
  </definedNames>
  <calcPr calcId="152511" calcOnSave="0"/>
</workbook>
</file>

<file path=xl/calcChain.xml><?xml version="1.0" encoding="utf-8"?>
<calcChain xmlns="http://schemas.openxmlformats.org/spreadsheetml/2006/main">
  <c r="G36" i="1" l="1"/>
  <c r="G35" i="1"/>
  <c r="G34" i="1"/>
  <c r="G33" i="1"/>
  <c r="G32" i="1"/>
  <c r="G31" i="1"/>
  <c r="G30" i="1"/>
  <c r="G29" i="1"/>
  <c r="G28" i="1"/>
  <c r="G27" i="1"/>
  <c r="G26" i="1"/>
  <c r="G25" i="1"/>
  <c r="G24" i="1"/>
  <c r="G23" i="1"/>
  <c r="G22" i="1"/>
  <c r="G21" i="1"/>
  <c r="G20" i="1"/>
  <c r="G19" i="1"/>
  <c r="G18" i="1"/>
  <c r="G17" i="1"/>
  <c r="G16" i="1"/>
  <c r="G15" i="1"/>
  <c r="G14" i="1"/>
  <c r="C36" i="1"/>
  <c r="C35" i="1"/>
  <c r="C34" i="1"/>
  <c r="C33" i="1"/>
  <c r="C32" i="1"/>
  <c r="C31" i="1"/>
  <c r="C30" i="1"/>
  <c r="C29" i="1"/>
  <c r="C28" i="1"/>
  <c r="C27" i="1"/>
  <c r="C26" i="1"/>
  <c r="C25" i="1"/>
  <c r="C24" i="1"/>
  <c r="C23" i="1"/>
  <c r="C22" i="1"/>
  <c r="C21" i="1"/>
  <c r="C20" i="1"/>
  <c r="C19" i="1"/>
  <c r="C18" i="1"/>
  <c r="C17" i="1"/>
  <c r="C16" i="1"/>
  <c r="C15" i="1"/>
  <c r="C14" i="1"/>
  <c r="E58" i="1" l="1"/>
  <c r="D58" i="1"/>
  <c r="E37" i="1"/>
  <c r="D37" i="1"/>
  <c r="P57" i="1" l="1"/>
  <c r="P56" i="1"/>
  <c r="P55" i="1"/>
  <c r="P54" i="1"/>
  <c r="P53" i="1"/>
  <c r="P52" i="1"/>
  <c r="P51" i="1"/>
  <c r="P50" i="1"/>
  <c r="P49" i="1"/>
  <c r="P48" i="1"/>
  <c r="P47" i="1"/>
  <c r="P46" i="1"/>
  <c r="P45" i="1"/>
  <c r="P44" i="1"/>
  <c r="P43" i="1"/>
  <c r="P42" i="1"/>
  <c r="P41" i="1"/>
  <c r="P40" i="1"/>
  <c r="P39" i="1"/>
  <c r="M57" i="1"/>
  <c r="M56" i="1"/>
  <c r="M55" i="1"/>
  <c r="M54" i="1"/>
  <c r="M53" i="1"/>
  <c r="M52" i="1"/>
  <c r="M51" i="1"/>
  <c r="M50" i="1"/>
  <c r="M49" i="1"/>
  <c r="M48" i="1"/>
  <c r="M47" i="1"/>
  <c r="M46" i="1"/>
  <c r="M45" i="1"/>
  <c r="M44" i="1"/>
  <c r="M43" i="1"/>
  <c r="M42" i="1"/>
  <c r="M41" i="1"/>
  <c r="M40" i="1"/>
  <c r="M39" i="1"/>
  <c r="G57" i="1"/>
  <c r="G56" i="1"/>
  <c r="G55" i="1"/>
  <c r="G54" i="1"/>
  <c r="G53" i="1"/>
  <c r="G52" i="1"/>
  <c r="G51" i="1"/>
  <c r="G50" i="1"/>
  <c r="G49" i="1"/>
  <c r="G48" i="1"/>
  <c r="G47" i="1"/>
  <c r="G46" i="1"/>
  <c r="G45" i="1"/>
  <c r="G44" i="1"/>
  <c r="G43" i="1"/>
  <c r="G42" i="1"/>
  <c r="G41" i="1"/>
  <c r="G40" i="1"/>
  <c r="G39" i="1"/>
  <c r="P36" i="1"/>
  <c r="P35" i="1"/>
  <c r="P34" i="1"/>
  <c r="P33" i="1"/>
  <c r="P32" i="1"/>
  <c r="P31" i="1"/>
  <c r="P30" i="1"/>
  <c r="P29" i="1"/>
  <c r="P28" i="1"/>
  <c r="P27" i="1"/>
  <c r="P26" i="1"/>
  <c r="P25" i="1"/>
  <c r="P24" i="1"/>
  <c r="P23" i="1"/>
  <c r="P22" i="1"/>
  <c r="P21" i="1"/>
  <c r="P20" i="1"/>
  <c r="P19" i="1"/>
  <c r="P18" i="1"/>
  <c r="P17" i="1"/>
  <c r="P16" i="1"/>
  <c r="P15" i="1"/>
  <c r="P14" i="1"/>
  <c r="M36" i="1"/>
  <c r="M35" i="1"/>
  <c r="M34" i="1"/>
  <c r="M33" i="1"/>
  <c r="M32" i="1"/>
  <c r="M31" i="1"/>
  <c r="M30" i="1"/>
  <c r="M29" i="1"/>
  <c r="M28" i="1"/>
  <c r="M27" i="1"/>
  <c r="M26" i="1"/>
  <c r="M25" i="1"/>
  <c r="M24" i="1"/>
  <c r="M23" i="1"/>
  <c r="M22" i="1"/>
  <c r="M21" i="1"/>
  <c r="M20" i="1"/>
  <c r="M19" i="1"/>
  <c r="M18" i="1"/>
  <c r="M17" i="1"/>
  <c r="M16" i="1"/>
  <c r="M15" i="1"/>
  <c r="M14" i="1"/>
  <c r="V58" i="1"/>
  <c r="U58" i="1"/>
  <c r="T58" i="1"/>
  <c r="S58" i="1"/>
  <c r="R58" i="1"/>
  <c r="V37" i="1"/>
  <c r="U37" i="1"/>
  <c r="T37" i="1"/>
  <c r="S37" i="1"/>
  <c r="R37" i="1"/>
  <c r="C57" i="1" l="1"/>
  <c r="C56" i="1"/>
  <c r="C55" i="1"/>
  <c r="C54" i="1"/>
  <c r="C53" i="1"/>
  <c r="C52" i="1"/>
  <c r="C51" i="1"/>
  <c r="C50" i="1"/>
  <c r="C49" i="1"/>
  <c r="C48" i="1"/>
  <c r="C47" i="1"/>
  <c r="C46" i="1"/>
  <c r="C45" i="1"/>
  <c r="C44" i="1"/>
  <c r="C43" i="1"/>
  <c r="C42" i="1"/>
  <c r="C41" i="1"/>
  <c r="C40" i="1"/>
  <c r="C39" i="1"/>
  <c r="Q37" i="1" l="1"/>
  <c r="Q58" i="1" l="1"/>
  <c r="L37" i="1" l="1"/>
  <c r="J37" i="1"/>
  <c r="C37" i="1" s="1"/>
  <c r="J58" i="1"/>
  <c r="L58" i="1"/>
  <c r="M58" i="1" s="1"/>
  <c r="O58" i="1"/>
  <c r="N58" i="1"/>
  <c r="O37" i="1"/>
  <c r="N37" i="1"/>
  <c r="H58" i="1"/>
  <c r="I37" i="1"/>
  <c r="F58" i="1"/>
  <c r="G58" i="1" s="1"/>
  <c r="F37" i="1"/>
  <c r="G37" i="1" s="1"/>
  <c r="B37" i="1"/>
  <c r="I58" i="1"/>
  <c r="H37" i="1"/>
  <c r="B58" i="1"/>
  <c r="P37" i="1" l="1"/>
  <c r="P58" i="1"/>
  <c r="M37" i="1"/>
  <c r="C58" i="1"/>
</calcChain>
</file>

<file path=xl/sharedStrings.xml><?xml version="1.0" encoding="utf-8"?>
<sst xmlns="http://schemas.openxmlformats.org/spreadsheetml/2006/main" count="205" uniqueCount="151">
  <si>
    <t>No Taxable Income</t>
  </si>
  <si>
    <t>TOTAL</t>
  </si>
  <si>
    <t>Deductions</t>
  </si>
  <si>
    <t>[$]</t>
  </si>
  <si>
    <t xml:space="preserve"> 200,001 or more</t>
  </si>
  <si>
    <t>Non-Positive AGI</t>
  </si>
  <si>
    <t>Additions</t>
  </si>
  <si>
    <t>[%]</t>
  </si>
  <si>
    <t xml:space="preserve"> 1,000,000 or more</t>
  </si>
  <si>
    <t>B.  BY SIZE OF FEDERAL ADJUSTED GROSS INCOME</t>
  </si>
  <si>
    <t xml:space="preserve">       A.  BY SIZE OF NC TAXABLE INCOME</t>
  </si>
  <si>
    <t xml:space="preserve">[includes </t>
  </si>
  <si>
    <t xml:space="preserve">returns </t>
  </si>
  <si>
    <t>[before</t>
  </si>
  <si>
    <t>[after</t>
  </si>
  <si>
    <t>with</t>
  </si>
  <si>
    <t>residency</t>
  </si>
  <si>
    <t>deficit]</t>
  </si>
  <si>
    <t>proration]</t>
  </si>
  <si>
    <t>Number</t>
  </si>
  <si>
    <t>of</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</si>
  <si>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</si>
  <si>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</si>
  <si>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</si>
  <si>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</si>
  <si>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</si>
  <si>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</si>
  <si>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</si>
  <si>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</si>
  <si>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</si>
  <si>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</si>
  <si>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</si>
  <si>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</si>
  <si>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</si>
  <si>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</si>
  <si>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</si>
  <si>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</si>
  <si>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</si>
  <si>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</si>
  <si>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</si>
  <si>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</si>
  <si>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</si>
  <si>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</si>
  <si>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</si>
  <si>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</si>
  <si>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</si>
  <si>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</si>
  <si>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</si>
  <si>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</si>
  <si>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</si>
  <si>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</si>
  <si>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</si>
  <si>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</si>
  <si>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</si>
  <si>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</si>
  <si>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</si>
  <si>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</si>
  <si>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</si>
  <si>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</si>
  <si>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</si>
  <si>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Claimed</t>
  </si>
  <si>
    <t>Amount</t>
  </si>
  <si>
    <t>Deduction</t>
  </si>
  <si>
    <t>Value</t>
  </si>
  <si>
    <t>Aver-</t>
  </si>
  <si>
    <t>age</t>
  </si>
  <si>
    <t>Filed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</si>
  <si>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</si>
  <si>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</si>
  <si>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</si>
  <si>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</si>
  <si>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</si>
  <si>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</si>
  <si>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</si>
  <si>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</si>
  <si>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</si>
  <si>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</si>
  <si>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</si>
  <si>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</si>
  <si>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</si>
  <si>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NCTI Level</t>
  </si>
  <si>
    <t>FAGI Level</t>
  </si>
  <si>
    <t>$0 Tax</t>
  </si>
  <si>
    <t>Pro-</t>
  </si>
  <si>
    <t>ration</t>
  </si>
  <si>
    <t xml:space="preserve">      Computed NC Taxable Income</t>
  </si>
  <si>
    <t xml:space="preserve">       [includes returns with deficit]</t>
  </si>
  <si>
    <t xml:space="preserve">[before </t>
  </si>
  <si>
    <t>Child</t>
  </si>
  <si>
    <t>bility</t>
  </si>
  <si>
    <t>Com-</t>
  </si>
  <si>
    <t>puted</t>
  </si>
  <si>
    <t>Tax Lia-</t>
  </si>
  <si>
    <t xml:space="preserve">     Amount claimed (reported) may exceed the value of the tax credit used to reduce tax liability in cases where the tax liability is less than the amount of eligible credit claimed.</t>
  </si>
  <si>
    <t>*</t>
  </si>
  <si>
    <t>Factor</t>
  </si>
  <si>
    <t>Income Level</t>
  </si>
  <si>
    <t>as a %</t>
  </si>
  <si>
    <t>Re-</t>
  </si>
  <si>
    <t>turns</t>
  </si>
  <si>
    <t>Liability</t>
  </si>
  <si>
    <t>of All</t>
  </si>
  <si>
    <t>ALL RETURNS: ITEMIZED DEDUCTIONS</t>
  </si>
  <si>
    <t>ID</t>
  </si>
  <si>
    <t xml:space="preserve">     Proration (income apportionment) factors applicable to part-year and nonresident individuals can exceed 100% in cases where the portion of income subject to NC income tax exceeds total federal gross income, as adjusted.</t>
  </si>
  <si>
    <t xml:space="preserve"> of $0 Tax</t>
  </si>
  <si>
    <t>Quali-</t>
  </si>
  <si>
    <t>fying</t>
  </si>
  <si>
    <t>TABLE 2B.   TAX YEAR 2014 INDIVIDUAL INCOME TAX CALCULATION BY INCOME LEVEL: CHARACTERISTICS OF RETURNS WITH $0 TAX LIABILITY BY DEDUCTION TYPE</t>
  </si>
  <si>
    <t xml:space="preserve">        Overpayment</t>
  </si>
  <si>
    <t>[Net Tax†</t>
  </si>
  <si>
    <t xml:space="preserve"> &lt; Pre-</t>
  </si>
  <si>
    <t>payments]</t>
  </si>
  <si>
    <t xml:space="preserve">          Child Tax Credit</t>
  </si>
  <si>
    <t xml:space="preserve">      Taxes Paid to</t>
  </si>
  <si>
    <t xml:space="preserve">             $125/$100 per</t>
  </si>
  <si>
    <t xml:space="preserve">      Other States/</t>
  </si>
  <si>
    <t xml:space="preserve">                                       Qualifying Child</t>
  </si>
  <si>
    <t xml:space="preserve">     Foreign Taxes</t>
  </si>
  <si>
    <t>Credit</t>
  </si>
  <si>
    <t>Record</t>
  </si>
  <si>
    <t>Return</t>
  </si>
  <si>
    <t>Count</t>
  </si>
  <si>
    <t xml:space="preserve">     Source: 2014 individual income tax extract.   Statistical summaries are compiled from personal income tax information extracted from tax year 2014 D-400, D-400 Sch S, and D-400TC forms processed within the DOR dynamic integrated</t>
  </si>
  <si>
    <t xml:space="preserve">     tax system during 2015; the extract is a composite database consisting of both audited and unaudited (edited and unedited) data that is subject to and may include inconsistencies resultant of taxpayer and/or processing error.</t>
  </si>
  <si>
    <t xml:space="preserve">     This exhibit includes returns with a nonpositive NC taxable income and returns with a positive NC taxable income for which the tax liability is reduced to $0 after application of nonrefundable tax credits. </t>
  </si>
  <si>
    <r>
      <t xml:space="preserve">     SL 2013-316, (HB998), </t>
    </r>
    <r>
      <rPr>
        <b/>
        <i/>
        <sz val="9"/>
        <rFont val="Times New Roman"/>
        <family val="1"/>
      </rPr>
      <t>An Act to Simplify the NC Tax Structure and to Reduce Individual and Business Tax Rates</t>
    </r>
    <r>
      <rPr>
        <b/>
        <sz val="9"/>
        <rFont val="Times New Roman"/>
        <family val="1"/>
      </rPr>
      <t xml:space="preserve"> (enacted July 23, 2013) establishes a flat rate structure [5.8% rate for tax year 2014] to replace the multitiered bracket system (utilized </t>
    </r>
  </si>
  <si>
    <t xml:space="preserve">     tax rates of 6%, 7%, and 7.75% with breaking points delineated according to filing status and taxable income); increases the NC standard deduction amount; redefines and limits allowable itemized deductions; eliminates the personal exemption </t>
  </si>
  <si>
    <t xml:space="preserve">     allowance provision; increases the allowable child tax credit for certain taxpayers; and either eliminates or allows to sunset other tax credits applicable to the personal income tax.</t>
  </si>
  <si>
    <t xml:space="preserve">     federal itemized deductions) include deductions for the following: qualified home mortgage interest and real estate property taxes (the sum of these deductions not to exceed $20,000), repayment of claim of right income, and</t>
  </si>
  <si>
    <t xml:space="preserve">     charitable contributions as allowed under the Code.  NC does not allow a deduction for state and local taxes and foreign income taxes, or for medical and dental expenses (deduction for medical and dental expenses reinstated for tax year 2015).</t>
  </si>
  <si>
    <t xml:space="preserve">        Aggregate</t>
  </si>
  <si>
    <t xml:space="preserve">        Number of</t>
  </si>
  <si>
    <t xml:space="preserve">        D-400 Filing</t>
  </si>
  <si>
    <t xml:space="preserve">    Returns Filed</t>
  </si>
  <si>
    <t xml:space="preserve">   Financial Statistics</t>
  </si>
  <si>
    <t xml:space="preserve">  [$0 Tax Liability]</t>
  </si>
  <si>
    <t xml:space="preserve">applica- </t>
  </si>
  <si>
    <t>tion of</t>
  </si>
  <si>
    <t>credits]</t>
  </si>
  <si>
    <t>as a</t>
  </si>
  <si>
    <t xml:space="preserve"> %</t>
  </si>
  <si>
    <t xml:space="preserve">     Basic standard deduction allowances vary according to filing status: S=$7,500; MFJ/SS=$15,000; MFS=$7,500; and HH=$12,000.  </t>
  </si>
  <si>
    <t xml:space="preserve">   *Summary information for this category has been combined with that of a preceding (or subsequent) category to avoid disclosing specific taxpayer details in categories with low participation.  Combined data are italicized.</t>
  </si>
  <si>
    <t xml:space="preserve">    †Net Tax=Computed net tax liability (after application of tax credits) plus consumer use tax liability</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</si>
  <si>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allowable for NC tax purposes.</t>
    </r>
  </si>
  <si>
    <t xml:space="preserve">  ††Claiming itemized deductions on the federal return 1040 Sch A is a prerequisite for claiming itemized deductions on the NC D-400 Sch S return.  Allowable itemized deductions provisions for NC tax purposes (no longer identical to allowable </t>
  </si>
  <si>
    <t xml:space="preserve">†††Tax credits claimed=value of nonrefundable credits reported on the D-400TC form </t>
  </si>
  <si>
    <t xml:space="preserve">                    Itemized Deductions††:</t>
  </si>
  <si>
    <t xml:space="preserve">                    Selected Tax Credits Claimed†††</t>
  </si>
  <si>
    <t>Itd Ded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</si>
</sst>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164" formatCode="_(* #,##0_);_(* \(#,##0\);_(* &quot;-&quot;??_);_(@_)"/>
    <numFmt numFmtId="165" formatCode="0.0%"/>
  </numFmts>
  <fonts count="8" x14ac:knownFonts="1">
    <font>
      <sz val="10"/>
      <name val="Arial"/>
    </font>
    <font>
      <b/>
      <sz val="8"/>
      <name val="Times New Roman"/>
      <family val="1"/>
    </font>
    <font>
      <sz val="10"/>
      <name val="Courier"/>
      <family val="3"/>
    </font>
    <font>
      <b/>
      <sz val="9"/>
      <name val="Times New Roman"/>
      <family val="1"/>
    </font>
    <font>
      <sz val="9"/>
      <name val="Arial"/>
      <family val="2"/>
    </font>
    <font>
      <b/>
      <i/>
      <sz val="9"/>
      <name val="Times New Roman"/>
      <family val="1"/>
    </font>
    <font>
      <sz val="10"/>
      <name val="Arial"/>
      <family val="2"/>
    </font>
    <font>
      <b/>
      <i/>
      <sz val="8"/>
      <name val="Times New Roman"/>
      <family val="1"/>
    </font>
  </fonts>
  <fills count="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theme="0"/>
        <bgColor indexed="64"/>
      </patternFill>
    </fill>
  </fills>
  <borders count="32">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999999"/>
      </top>
      <bottom/>
      <diagonal/>
    </border>
    <border>
      <left style="double">
        <color indexed="64"/>
      </left>
      <right style="double">
        <color indexed="64"/>
      </right>
      <top/>
      <bottom style="thin">
        <color indexed="64"/>
      </bottom>
      <diagonal/>
    </border>
  </borders>
  <cellStyleXfs count="3">
    <xf numFmtId="0" fontId="0" fillId="0" borderId="0"/>
    <xf numFmtId="37" fontId="2" fillId="0" borderId="0"/>
    <xf numFmtId="0" fontId="6" fillId="0" borderId="0"/>
  </cellStyleXfs>
  <cellXfs count="153">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164" fontId="1" fillId="2" borderId="0" xfId="0" applyNumberFormat="1" applyFont="1" applyFill="1" applyBorder="1" applyAlignment="1">
      <alignment horizontal="centerContinuous"/>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41" fontId="1" fillId="2" borderId="6" xfId="0" applyNumberFormat="1" applyFont="1" applyFill="1" applyBorder="1"/>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0" fontId="1" fillId="4" borderId="12" xfId="0" applyFont="1" applyFill="1" applyBorder="1" applyAlignment="1">
      <alignment horizontal="center"/>
    </xf>
    <xf numFmtId="164" fontId="1" fillId="4" borderId="12" xfId="0" applyNumberFormat="1" applyFont="1" applyFill="1" applyBorder="1" applyAlignment="1">
      <alignment horizontal="center"/>
    </xf>
    <xf numFmtId="0" fontId="0" fillId="4" borderId="12" xfId="0" applyFill="1" applyBorder="1"/>
    <xf numFmtId="0" fontId="1" fillId="4" borderId="12" xfId="0" applyFont="1" applyFill="1" applyBorder="1" applyAlignment="1">
      <alignment horizontal="left"/>
    </xf>
    <xf numFmtId="0" fontId="1" fillId="4" borderId="12" xfId="0" applyFont="1" applyFill="1" applyBorder="1" applyAlignment="1">
      <alignment horizontal="centerContinuous"/>
    </xf>
    <xf numFmtId="164" fontId="1" fillId="4" borderId="12" xfId="0" applyNumberFormat="1" applyFont="1" applyFill="1" applyBorder="1" applyAlignment="1">
      <alignment horizontal="centerContinuous"/>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14" xfId="0" applyFont="1" applyFill="1" applyBorder="1" applyAlignment="1">
      <alignment horizontal="left"/>
    </xf>
    <xf numFmtId="3" fontId="0" fillId="2" borderId="0" xfId="0" applyNumberFormat="1" applyFill="1"/>
    <xf numFmtId="0" fontId="1" fillId="2" borderId="16" xfId="0" applyFont="1" applyFill="1" applyBorder="1" applyAlignment="1">
      <alignment horizontal="center"/>
    </xf>
    <xf numFmtId="0" fontId="1" fillId="2" borderId="0" xfId="0" applyFont="1" applyFill="1" applyBorder="1" applyAlignment="1">
      <alignment horizontal="left"/>
    </xf>
    <xf numFmtId="0" fontId="1" fillId="2" borderId="17"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6" xfId="0" applyFont="1" applyFill="1" applyBorder="1" applyAlignment="1">
      <alignment horizontal="center" wrapText="1"/>
    </xf>
    <xf numFmtId="0" fontId="1" fillId="2" borderId="13" xfId="0" applyFont="1" applyFill="1" applyBorder="1"/>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0" fontId="0" fillId="4" borderId="7" xfId="0" applyFill="1" applyBorder="1"/>
    <xf numFmtId="165" fontId="1" fillId="2" borderId="5" xfId="0" applyNumberFormat="1" applyFont="1" applyFill="1" applyBorder="1" applyAlignment="1">
      <alignment horizontal="right"/>
    </xf>
    <xf numFmtId="165" fontId="1" fillId="2" borderId="10" xfId="0" applyNumberFormat="1" applyFont="1" applyFill="1" applyBorder="1"/>
    <xf numFmtId="165" fontId="1" fillId="2" borderId="10" xfId="0" applyNumberFormat="1" applyFont="1" applyFill="1" applyBorder="1" applyAlignment="1">
      <alignment horizontal="right"/>
    </xf>
    <xf numFmtId="165" fontId="1" fillId="2" borderId="11" xfId="0" applyNumberFormat="1" applyFont="1" applyFill="1" applyBorder="1" applyAlignment="1">
      <alignment horizontal="right"/>
    </xf>
    <xf numFmtId="0" fontId="1" fillId="2" borderId="3" xfId="0" applyFont="1" applyFill="1" applyBorder="1" applyAlignment="1">
      <alignment horizontal="center"/>
    </xf>
    <xf numFmtId="164" fontId="1" fillId="2" borderId="0" xfId="0" applyNumberFormat="1" applyFont="1" applyFill="1" applyBorder="1" applyAlignment="1">
      <alignment horizontal="center"/>
    </xf>
    <xf numFmtId="0" fontId="0" fillId="2" borderId="13" xfId="0" applyFill="1" applyBorder="1"/>
    <xf numFmtId="0" fontId="0" fillId="2" borderId="0" xfId="0" applyFill="1" applyBorder="1"/>
    <xf numFmtId="164" fontId="1" fillId="2" borderId="0" xfId="0" applyNumberFormat="1" applyFont="1" applyFill="1" applyBorder="1" applyAlignment="1">
      <alignment horizontal="left"/>
    </xf>
    <xf numFmtId="41" fontId="1" fillId="2" borderId="2" xfId="0" applyNumberFormat="1" applyFont="1" applyFill="1" applyBorder="1"/>
    <xf numFmtId="3" fontId="1" fillId="2" borderId="11" xfId="0" applyNumberFormat="1" applyFont="1" applyFill="1" applyBorder="1"/>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165" fontId="1" fillId="2" borderId="2" xfId="0" applyNumberFormat="1" applyFont="1" applyFill="1" applyBorder="1" applyAlignment="1">
      <alignment horizontal="right"/>
    </xf>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0" fontId="3" fillId="2" borderId="0" xfId="0" applyFont="1" applyFill="1"/>
    <xf numFmtId="0" fontId="4" fillId="2" borderId="0" xfId="0" applyFont="1" applyFill="1"/>
    <xf numFmtId="164" fontId="1" fillId="2" borderId="13" xfId="0" applyNumberFormat="1" applyFont="1" applyFill="1" applyBorder="1" applyAlignment="1">
      <alignment horizontal="centerContinuous"/>
    </xf>
    <xf numFmtId="0" fontId="1" fillId="2" borderId="13" xfId="0" applyFont="1" applyFill="1" applyBorder="1" applyAlignment="1">
      <alignment horizontal="centerContinuous"/>
    </xf>
    <xf numFmtId="164" fontId="1" fillId="2" borderId="13" xfId="0" applyNumberFormat="1" applyFont="1" applyFill="1" applyBorder="1" applyAlignment="1">
      <alignment horizontal="left"/>
    </xf>
    <xf numFmtId="0" fontId="1" fillId="2" borderId="6" xfId="0" applyFont="1" applyFill="1" applyBorder="1"/>
    <xf numFmtId="0" fontId="0" fillId="2" borderId="4" xfId="0" applyFill="1" applyBorder="1"/>
    <xf numFmtId="0" fontId="0" fillId="2" borderId="5" xfId="0" applyFill="1" applyBorder="1"/>
    <xf numFmtId="164" fontId="1" fillId="2" borderId="6" xfId="0" applyNumberFormat="1" applyFont="1" applyFill="1" applyBorder="1" applyAlignment="1">
      <alignment horizontal="centerContinuous"/>
    </xf>
    <xf numFmtId="0" fontId="1" fillId="2" borderId="4" xfId="0" applyFont="1" applyFill="1" applyBorder="1" applyAlignment="1">
      <alignment horizontal="left"/>
    </xf>
    <xf numFmtId="164" fontId="1" fillId="2" borderId="6" xfId="0" applyNumberFormat="1" applyFont="1" applyFill="1" applyBorder="1" applyAlignment="1">
      <alignment horizontal="left"/>
    </xf>
    <xf numFmtId="164" fontId="1" fillId="2" borderId="4" xfId="0" applyNumberFormat="1" applyFont="1" applyFill="1" applyBorder="1" applyAlignment="1">
      <alignment horizontal="left"/>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left"/>
    </xf>
    <xf numFmtId="0" fontId="1" fillId="2" borderId="23" xfId="0" applyFont="1" applyFill="1" applyBorder="1" applyAlignment="1">
      <alignment horizontal="center"/>
    </xf>
    <xf numFmtId="0" fontId="1" fillId="2" borderId="24" xfId="0" applyFont="1" applyFill="1" applyBorder="1" applyAlignment="1">
      <alignment horizontal="center"/>
    </xf>
    <xf numFmtId="165" fontId="1" fillId="2" borderId="4" xfId="0" applyNumberFormat="1" applyFont="1" applyFill="1" applyBorder="1" applyAlignment="1">
      <alignment horizontal="right"/>
    </xf>
    <xf numFmtId="165" fontId="1" fillId="2" borderId="17" xfId="0" applyNumberFormat="1" applyFont="1" applyFill="1" applyBorder="1"/>
    <xf numFmtId="165" fontId="1" fillId="2" borderId="25" xfId="0" applyNumberFormat="1" applyFont="1" applyFill="1" applyBorder="1"/>
    <xf numFmtId="3" fontId="1" fillId="2" borderId="26" xfId="0" applyNumberFormat="1" applyFont="1" applyFill="1" applyBorder="1" applyAlignment="1">
      <alignment horizontal="right"/>
    </xf>
    <xf numFmtId="3" fontId="1" fillId="2" borderId="23" xfId="0" applyNumberFormat="1" applyFont="1" applyFill="1" applyBorder="1"/>
    <xf numFmtId="3" fontId="1" fillId="2" borderId="19" xfId="0" applyNumberFormat="1" applyFont="1" applyFill="1" applyBorder="1"/>
    <xf numFmtId="3" fontId="1" fillId="3" borderId="26" xfId="0" applyNumberFormat="1" applyFont="1" applyFill="1" applyBorder="1"/>
    <xf numFmtId="3" fontId="1" fillId="3" borderId="23" xfId="0" applyNumberFormat="1" applyFont="1" applyFill="1" applyBorder="1"/>
    <xf numFmtId="164" fontId="1" fillId="2" borderId="1" xfId="0" applyNumberFormat="1" applyFont="1" applyFill="1" applyBorder="1" applyAlignment="1">
      <alignment horizontal="left"/>
    </xf>
    <xf numFmtId="0" fontId="0" fillId="2" borderId="27" xfId="0" applyFill="1" applyBorder="1"/>
    <xf numFmtId="164" fontId="1" fillId="2" borderId="17" xfId="0" applyNumberFormat="1" applyFont="1" applyFill="1" applyBorder="1" applyAlignment="1">
      <alignment horizontal="center"/>
    </xf>
    <xf numFmtId="164" fontId="1" fillId="2" borderId="8" xfId="0" applyNumberFormat="1" applyFont="1" applyFill="1" applyBorder="1" applyAlignment="1">
      <alignment horizontal="center"/>
    </xf>
    <xf numFmtId="164" fontId="1" fillId="2" borderId="15" xfId="0" applyNumberFormat="1" applyFont="1" applyFill="1" applyBorder="1" applyAlignment="1">
      <alignment horizontal="left"/>
    </xf>
    <xf numFmtId="164" fontId="1" fillId="2" borderId="15" xfId="0" applyNumberFormat="1" applyFont="1" applyFill="1" applyBorder="1" applyAlignment="1">
      <alignment horizontal="center"/>
    </xf>
    <xf numFmtId="0" fontId="1" fillId="2" borderId="28" xfId="0" applyFont="1" applyFill="1" applyBorder="1" applyAlignment="1">
      <alignment horizontal="center"/>
    </xf>
    <xf numFmtId="0" fontId="1" fillId="2" borderId="29" xfId="0" applyFont="1" applyFill="1" applyBorder="1" applyAlignment="1">
      <alignment horizontal="left"/>
    </xf>
    <xf numFmtId="0" fontId="1" fillId="2" borderId="29" xfId="0" applyFont="1" applyFill="1" applyBorder="1" applyAlignment="1">
      <alignment horizontal="center"/>
    </xf>
    <xf numFmtId="0" fontId="1" fillId="2" borderId="15" xfId="0" applyFont="1" applyFill="1" applyBorder="1" applyAlignment="1">
      <alignment horizontal="center"/>
    </xf>
    <xf numFmtId="0" fontId="1" fillId="4" borderId="12" xfId="2" applyFont="1" applyFill="1" applyBorder="1" applyAlignment="1">
      <alignment horizontal="centerContinuous"/>
    </xf>
    <xf numFmtId="3" fontId="1" fillId="5" borderId="5" xfId="0" applyNumberFormat="1" applyFont="1" applyFill="1" applyBorder="1"/>
    <xf numFmtId="3" fontId="1" fillId="5" borderId="2" xfId="0" applyNumberFormat="1" applyFont="1" applyFill="1" applyBorder="1"/>
    <xf numFmtId="3" fontId="1" fillId="5" borderId="18" xfId="0" applyNumberFormat="1" applyFont="1" applyFill="1" applyBorder="1"/>
    <xf numFmtId="0" fontId="6" fillId="4" borderId="7" xfId="2" applyFill="1" applyBorder="1"/>
    <xf numFmtId="164" fontId="1" fillId="2" borderId="27" xfId="0" applyNumberFormat="1" applyFont="1" applyFill="1" applyBorder="1" applyAlignment="1">
      <alignment horizontal="left"/>
    </xf>
    <xf numFmtId="3" fontId="1" fillId="5" borderId="0" xfId="0" applyNumberFormat="1" applyFont="1" applyFill="1"/>
    <xf numFmtId="3" fontId="1" fillId="5" borderId="2" xfId="0" applyNumberFormat="1" applyFont="1" applyFill="1" applyBorder="1" applyAlignment="1">
      <alignment horizontal="right"/>
    </xf>
    <xf numFmtId="3" fontId="1" fillId="5" borderId="30" xfId="0" applyNumberFormat="1" applyFont="1" applyFill="1" applyBorder="1"/>
    <xf numFmtId="38" fontId="1" fillId="5" borderId="2" xfId="0" applyNumberFormat="1" applyFont="1" applyFill="1" applyBorder="1"/>
    <xf numFmtId="3" fontId="1" fillId="5" borderId="0" xfId="0" applyNumberFormat="1" applyFont="1" applyFill="1" applyAlignment="1">
      <alignment horizontal="right"/>
    </xf>
    <xf numFmtId="0" fontId="3" fillId="2" borderId="0" xfId="2" applyFont="1" applyFill="1" applyBorder="1"/>
    <xf numFmtId="3" fontId="3" fillId="2" borderId="0" xfId="2" applyNumberFormat="1" applyFont="1" applyFill="1" applyBorder="1"/>
    <xf numFmtId="10" fontId="3" fillId="2" borderId="0" xfId="2" applyNumberFormat="1" applyFont="1" applyFill="1" applyBorder="1" applyAlignment="1">
      <alignment horizontal="right"/>
    </xf>
    <xf numFmtId="0" fontId="3" fillId="2" borderId="0" xfId="2" quotePrefix="1" applyFont="1" applyFill="1"/>
    <xf numFmtId="0" fontId="3" fillId="2" borderId="0" xfId="2" applyFont="1" applyFill="1"/>
    <xf numFmtId="0" fontId="4" fillId="2" borderId="0" xfId="2" applyFont="1" applyFill="1"/>
    <xf numFmtId="0" fontId="4" fillId="5" borderId="0" xfId="0" applyFont="1" applyFill="1" applyAlignment="1"/>
    <xf numFmtId="3" fontId="1" fillId="2" borderId="31" xfId="0" applyNumberFormat="1" applyFont="1" applyFill="1" applyBorder="1"/>
    <xf numFmtId="3" fontId="1" fillId="3" borderId="31" xfId="0" applyNumberFormat="1" applyFont="1" applyFill="1" applyBorder="1"/>
    <xf numFmtId="3" fontId="1" fillId="2" borderId="18" xfId="0" applyNumberFormat="1" applyFont="1" applyFill="1" applyBorder="1" applyAlignment="1">
      <alignment horizontal="right"/>
    </xf>
    <xf numFmtId="165" fontId="1" fillId="2" borderId="18" xfId="0" applyNumberFormat="1" applyFont="1" applyFill="1" applyBorder="1" applyAlignment="1">
      <alignment horizontal="right"/>
    </xf>
    <xf numFmtId="37" fontId="1" fillId="5" borderId="5" xfId="0" applyNumberFormat="1" applyFont="1" applyFill="1" applyBorder="1"/>
    <xf numFmtId="37" fontId="1" fillId="5" borderId="2" xfId="0" applyNumberFormat="1" applyFont="1" applyFill="1" applyBorder="1"/>
    <xf numFmtId="37" fontId="1" fillId="5" borderId="18" xfId="0" applyNumberFormat="1" applyFont="1" applyFill="1" applyBorder="1"/>
    <xf numFmtId="38" fontId="1" fillId="5" borderId="18" xfId="0" applyNumberFormat="1" applyFont="1" applyFill="1" applyBorder="1"/>
    <xf numFmtId="3" fontId="7" fillId="5" borderId="2" xfId="0" applyNumberFormat="1" applyFont="1" applyFill="1" applyBorder="1"/>
    <xf numFmtId="3" fontId="1" fillId="5" borderId="6" xfId="0" applyNumberFormat="1" applyFont="1" applyFill="1" applyBorder="1"/>
    <xf numFmtId="3" fontId="1" fillId="5" borderId="1" xfId="0" applyNumberFormat="1" applyFont="1" applyFill="1" applyBorder="1"/>
    <xf numFmtId="3" fontId="1" fillId="5" borderId="14" xfId="0" applyNumberFormat="1" applyFont="1" applyFill="1" applyBorder="1"/>
    <xf numFmtId="37" fontId="1" fillId="3" borderId="5" xfId="0" applyNumberFormat="1" applyFont="1" applyFill="1" applyBorder="1"/>
    <xf numFmtId="3" fontId="1" fillId="3" borderId="5" xfId="0" applyNumberFormat="1" applyFont="1" applyFill="1" applyBorder="1"/>
    <xf numFmtId="165" fontId="1" fillId="3" borderId="5" xfId="0" applyNumberFormat="1" applyFont="1" applyFill="1" applyBorder="1"/>
    <xf numFmtId="3" fontId="1" fillId="3" borderId="18" xfId="0" applyNumberFormat="1" applyFont="1" applyFill="1" applyBorder="1"/>
    <xf numFmtId="3" fontId="7" fillId="5" borderId="0" xfId="0" applyNumberFormat="1" applyFont="1" applyFill="1"/>
    <xf numFmtId="164" fontId="1" fillId="2" borderId="5" xfId="0" applyNumberFormat="1" applyFont="1" applyFill="1" applyBorder="1" applyAlignment="1">
      <alignment horizontal="center"/>
    </xf>
    <xf numFmtId="1" fontId="1" fillId="5" borderId="5" xfId="0" applyNumberFormat="1" applyFont="1" applyFill="1" applyBorder="1"/>
    <xf numFmtId="1" fontId="1" fillId="5" borderId="2" xfId="0" applyNumberFormat="1" applyFont="1" applyFill="1" applyBorder="1"/>
    <xf numFmtId="1" fontId="7" fillId="5" borderId="2" xfId="0" applyNumberFormat="1" applyFont="1" applyFill="1" applyBorder="1"/>
    <xf numFmtId="1" fontId="1" fillId="5" borderId="2" xfId="0" applyNumberFormat="1" applyFont="1" applyFill="1" applyBorder="1" applyAlignment="1">
      <alignment horizontal="right"/>
    </xf>
    <xf numFmtId="0" fontId="3" fillId="5" borderId="0" xfId="0" applyFont="1" applyFill="1" applyBorder="1" applyAlignment="1">
      <alignment horizontal="left"/>
    </xf>
    <xf numFmtId="3" fontId="3" fillId="5" borderId="0" xfId="0" applyNumberFormat="1" applyFont="1" applyFill="1" applyBorder="1" applyAlignment="1"/>
    <xf numFmtId="4" fontId="3" fillId="3" borderId="0" xfId="2" applyNumberFormat="1" applyFont="1" applyFill="1" applyBorder="1"/>
    <xf numFmtId="3" fontId="3" fillId="5" borderId="0" xfId="0" applyNumberFormat="1" applyFont="1" applyFill="1" applyBorder="1"/>
    <xf numFmtId="0" fontId="3" fillId="5" borderId="0" xfId="0" applyFont="1" applyFill="1" applyBorder="1" applyAlignment="1">
      <alignment horizontal="left" vertical="top"/>
    </xf>
    <xf numFmtId="0" fontId="4" fillId="5" borderId="0" xfId="0" applyFont="1" applyFill="1"/>
    <xf numFmtId="0" fontId="1" fillId="3" borderId="0" xfId="0" applyFont="1" applyFill="1" applyBorder="1" applyAlignment="1">
      <alignment horizontal="left" vertical="top"/>
    </xf>
    <xf numFmtId="0" fontId="0" fillId="0" borderId="0" xfId="0" applyAlignment="1"/>
  </cellXfs>
  <cellStyles count="3">
    <cellStyle name="Normal" xfId="0" builtinId="0"/>
    <cellStyle name="Normal 2" xfId="2"/>
    <cellStyle name="Normal_00fsdet"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tabSelected="1" zoomScaleNormal="100" workbookViewId="0">
      <selection activeCell="X1" sqref="X1"/>
    </sheetView>
  </sheetViews>
  <sheetFormatPr defaultColWidth="9.109375" defaultRowHeight="10.5" customHeight="1" x14ac:dyDescent="0.25"/>
  <cols>
    <col min="1" max="1" width="12.6640625" style="10" customWidth="1"/>
    <col min="2" max="2" width="6.6640625" style="10" customWidth="1"/>
    <col min="3" max="4" width="6.5546875" style="10" customWidth="1"/>
    <col min="5" max="5" width="9" style="10" customWidth="1"/>
    <col min="6" max="6" width="10.6640625" style="10" customWidth="1"/>
    <col min="7" max="7" width="7.33203125" style="10" customWidth="1"/>
    <col min="8" max="8" width="9" style="10" customWidth="1"/>
    <col min="9" max="9" width="9.6640625" style="10" customWidth="1"/>
    <col min="10" max="10" width="6.5546875" style="10" customWidth="1"/>
    <col min="11" max="11" width="5.44140625" style="10" customWidth="1"/>
    <col min="12" max="12" width="9.88671875" style="10" customWidth="1"/>
    <col min="13" max="13" width="6.44140625" style="10" customWidth="1"/>
    <col min="14" max="14" width="10.88671875" style="10" customWidth="1"/>
    <col min="15" max="15" width="10.109375" style="10" customWidth="1"/>
    <col min="16" max="16" width="6.109375" style="10" customWidth="1"/>
    <col min="17" max="17" width="7.33203125" style="10" customWidth="1"/>
    <col min="18" max="19" width="6.6640625" style="10" customWidth="1"/>
    <col min="20" max="20" width="8.5546875" style="10" customWidth="1"/>
    <col min="21" max="21" width="6.6640625" style="10" customWidth="1"/>
    <col min="22" max="22" width="8.6640625" style="10" customWidth="1"/>
    <col min="23" max="16384" width="9.109375" style="10"/>
  </cols>
  <sheetData>
    <row r="1" spans="1:22" ht="10.5" customHeight="1" x14ac:dyDescent="0.25">
      <c r="A1" s="27" t="s">
        <v>108</v>
      </c>
      <c r="B1" s="21"/>
      <c r="C1" s="21"/>
      <c r="D1" s="21"/>
      <c r="E1" s="21"/>
      <c r="F1" s="21"/>
      <c r="G1" s="21"/>
      <c r="H1" s="21"/>
      <c r="I1" s="22"/>
      <c r="J1" s="22"/>
      <c r="K1" s="21"/>
      <c r="L1" s="21"/>
      <c r="M1" s="21"/>
      <c r="N1" s="22"/>
      <c r="O1" s="22"/>
      <c r="P1" s="22"/>
      <c r="Q1" s="22"/>
      <c r="R1" s="22"/>
      <c r="S1" s="3"/>
      <c r="T1" s="3"/>
      <c r="U1" s="3"/>
      <c r="V1" s="3"/>
    </row>
    <row r="2" spans="1:22" ht="10.5" customHeight="1" x14ac:dyDescent="0.25">
      <c r="A2" s="27"/>
      <c r="B2" s="21"/>
      <c r="C2" s="21"/>
      <c r="D2" s="21"/>
      <c r="E2" s="21"/>
      <c r="F2" s="21"/>
      <c r="G2" s="21"/>
      <c r="H2" s="21"/>
      <c r="I2" s="22"/>
      <c r="J2" s="22"/>
      <c r="K2" s="21"/>
      <c r="L2" s="21"/>
      <c r="M2" s="21"/>
      <c r="N2" s="22"/>
      <c r="O2" s="22"/>
      <c r="P2" s="22"/>
      <c r="Q2" s="22"/>
      <c r="R2" s="22"/>
      <c r="S2" s="3"/>
      <c r="T2" s="3"/>
      <c r="U2" s="3"/>
      <c r="V2" s="3"/>
    </row>
    <row r="3" spans="1:22" ht="11.25" customHeight="1" thickBot="1" x14ac:dyDescent="0.3">
      <c r="I3" s="1"/>
      <c r="J3" s="1" t="s">
        <v>102</v>
      </c>
      <c r="K3" s="28"/>
      <c r="L3" s="28"/>
      <c r="M3" s="28"/>
      <c r="N3" s="28"/>
      <c r="O3" s="28"/>
      <c r="P3" s="28"/>
      <c r="Q3" s="8"/>
      <c r="R3" s="4"/>
      <c r="S3" s="2"/>
      <c r="T3" s="2"/>
      <c r="U3" s="2"/>
      <c r="V3" s="2"/>
    </row>
    <row r="4" spans="1:22" ht="11.25" customHeight="1" x14ac:dyDescent="0.25">
      <c r="A4" s="56"/>
      <c r="B4" s="75" t="s">
        <v>131</v>
      </c>
      <c r="C4" s="76"/>
      <c r="D4" s="56"/>
      <c r="E4" s="56"/>
      <c r="F4" s="77"/>
      <c r="G4" s="77"/>
      <c r="H4" s="56"/>
      <c r="I4" s="72"/>
      <c r="J4" s="78"/>
      <c r="K4" s="73"/>
      <c r="L4" s="73"/>
      <c r="M4" s="79"/>
      <c r="N4" s="80"/>
      <c r="O4" s="74"/>
      <c r="P4" s="81"/>
      <c r="Q4" s="140" t="s">
        <v>90</v>
      </c>
      <c r="R4" s="75"/>
      <c r="S4" s="45"/>
      <c r="T4" s="45"/>
      <c r="U4" s="45"/>
      <c r="V4" s="45"/>
    </row>
    <row r="5" spans="1:22" ht="10.5" customHeight="1" x14ac:dyDescent="0.25">
      <c r="A5" s="3"/>
      <c r="B5" s="46" t="s">
        <v>132</v>
      </c>
      <c r="C5" s="41"/>
      <c r="D5" s="46" t="s">
        <v>133</v>
      </c>
      <c r="E5" s="41"/>
      <c r="F5" s="41"/>
      <c r="G5" s="9"/>
      <c r="H5" s="46" t="s">
        <v>67</v>
      </c>
      <c r="I5" s="41"/>
      <c r="J5" s="40" t="s">
        <v>148</v>
      </c>
      <c r="K5" s="40"/>
      <c r="L5" s="40"/>
      <c r="M5" s="40"/>
      <c r="N5" s="46" t="s">
        <v>85</v>
      </c>
      <c r="O5" s="9"/>
      <c r="P5" s="41"/>
      <c r="Q5" s="6" t="s">
        <v>91</v>
      </c>
      <c r="R5" s="58" t="s">
        <v>149</v>
      </c>
      <c r="S5" s="58"/>
      <c r="T5" s="9"/>
      <c r="U5" s="57"/>
      <c r="V5" s="57"/>
    </row>
    <row r="6" spans="1:22" ht="10.5" customHeight="1" x14ac:dyDescent="0.25">
      <c r="A6" s="2"/>
      <c r="B6" s="46" t="s">
        <v>134</v>
      </c>
      <c r="C6" s="41"/>
      <c r="D6" s="40" t="s">
        <v>135</v>
      </c>
      <c r="E6" s="101"/>
      <c r="F6" s="41" t="s">
        <v>68</v>
      </c>
      <c r="G6" s="5"/>
      <c r="H6" s="46" t="s">
        <v>69</v>
      </c>
      <c r="I6" s="41"/>
      <c r="J6" s="39" t="s">
        <v>19</v>
      </c>
      <c r="K6" s="39" t="s">
        <v>140</v>
      </c>
      <c r="L6" s="42"/>
      <c r="M6" s="39"/>
      <c r="N6" s="37" t="s">
        <v>86</v>
      </c>
      <c r="O6" s="54"/>
      <c r="P6" s="41"/>
      <c r="Q6" s="6" t="s">
        <v>92</v>
      </c>
      <c r="R6" s="99" t="s">
        <v>113</v>
      </c>
      <c r="S6" s="110"/>
      <c r="T6" s="82"/>
      <c r="U6" s="99" t="s">
        <v>114</v>
      </c>
      <c r="V6" s="96"/>
    </row>
    <row r="7" spans="1:22" ht="10.5" customHeight="1" x14ac:dyDescent="0.25">
      <c r="A7" s="2"/>
      <c r="B7" s="46" t="s">
        <v>136</v>
      </c>
      <c r="C7" s="41"/>
      <c r="D7" s="102" t="s">
        <v>109</v>
      </c>
      <c r="E7" s="103"/>
      <c r="F7" s="41" t="s">
        <v>70</v>
      </c>
      <c r="G7" s="5" t="s">
        <v>64</v>
      </c>
      <c r="H7" s="46" t="s">
        <v>71</v>
      </c>
      <c r="I7" s="41"/>
      <c r="J7" s="15" t="s">
        <v>20</v>
      </c>
      <c r="K7" s="12" t="s">
        <v>141</v>
      </c>
      <c r="L7" s="5"/>
      <c r="M7" s="12"/>
      <c r="N7" s="5"/>
      <c r="O7" s="5"/>
      <c r="P7" s="63" t="s">
        <v>73</v>
      </c>
      <c r="Q7" s="6" t="s">
        <v>89</v>
      </c>
      <c r="R7" s="58" t="s">
        <v>115</v>
      </c>
      <c r="S7" s="58"/>
      <c r="T7" s="55"/>
      <c r="U7" s="95" t="s">
        <v>116</v>
      </c>
      <c r="V7" s="9"/>
    </row>
    <row r="8" spans="1:22" ht="10.5" customHeight="1" x14ac:dyDescent="0.25">
      <c r="A8" s="2"/>
      <c r="B8" s="84"/>
      <c r="C8" s="82" t="s">
        <v>150</v>
      </c>
      <c r="D8" s="104"/>
      <c r="E8" s="39" t="s">
        <v>110</v>
      </c>
      <c r="F8" s="41" t="s">
        <v>11</v>
      </c>
      <c r="G8" s="5" t="s">
        <v>65</v>
      </c>
      <c r="H8" s="5" t="s">
        <v>72</v>
      </c>
      <c r="I8" s="41"/>
      <c r="J8" s="9" t="s">
        <v>21</v>
      </c>
      <c r="K8" s="12" t="s">
        <v>101</v>
      </c>
      <c r="L8" s="43"/>
      <c r="M8" s="12" t="s">
        <v>64</v>
      </c>
      <c r="N8" s="14"/>
      <c r="O8" s="6"/>
      <c r="P8" s="5" t="s">
        <v>75</v>
      </c>
      <c r="Q8" s="6" t="s">
        <v>87</v>
      </c>
      <c r="R8" s="13" t="s">
        <v>117</v>
      </c>
      <c r="S8" s="55"/>
      <c r="T8" s="97"/>
      <c r="U8" s="95" t="s">
        <v>118</v>
      </c>
      <c r="V8" s="55"/>
    </row>
    <row r="9" spans="1:22" ht="10.5" customHeight="1" x14ac:dyDescent="0.25">
      <c r="A9" s="2"/>
      <c r="B9" s="85" t="s">
        <v>78</v>
      </c>
      <c r="C9" s="41" t="s">
        <v>97</v>
      </c>
      <c r="D9" s="5" t="s">
        <v>19</v>
      </c>
      <c r="E9" s="12" t="s">
        <v>111</v>
      </c>
      <c r="F9" s="41" t="s">
        <v>12</v>
      </c>
      <c r="G9" s="5" t="s">
        <v>74</v>
      </c>
      <c r="H9" s="47"/>
      <c r="I9" s="44"/>
      <c r="J9" s="12" t="s">
        <v>66</v>
      </c>
      <c r="K9" s="5" t="s">
        <v>103</v>
      </c>
      <c r="L9" s="5"/>
      <c r="M9" s="12" t="s">
        <v>65</v>
      </c>
      <c r="N9" s="5" t="s">
        <v>13</v>
      </c>
      <c r="O9" s="5" t="s">
        <v>14</v>
      </c>
      <c r="P9" s="6" t="s">
        <v>83</v>
      </c>
      <c r="Q9" s="6" t="s">
        <v>137</v>
      </c>
      <c r="R9" s="63"/>
      <c r="S9" s="63" t="s">
        <v>106</v>
      </c>
      <c r="T9" s="63" t="s">
        <v>119</v>
      </c>
      <c r="U9" s="100"/>
      <c r="V9" s="100" t="s">
        <v>119</v>
      </c>
    </row>
    <row r="10" spans="1:22" ht="10.5" customHeight="1" x14ac:dyDescent="0.25">
      <c r="A10" s="2"/>
      <c r="B10" s="85" t="s">
        <v>79</v>
      </c>
      <c r="C10" s="41" t="s">
        <v>105</v>
      </c>
      <c r="D10" s="15" t="s">
        <v>20</v>
      </c>
      <c r="E10" s="12" t="s">
        <v>112</v>
      </c>
      <c r="F10" s="41" t="s">
        <v>15</v>
      </c>
      <c r="G10" s="9" t="s">
        <v>70</v>
      </c>
      <c r="H10" s="5"/>
      <c r="I10" s="48"/>
      <c r="J10" s="16" t="s">
        <v>15</v>
      </c>
      <c r="K10" s="12" t="s">
        <v>98</v>
      </c>
      <c r="L10" s="5" t="s">
        <v>62</v>
      </c>
      <c r="M10" s="12" t="s">
        <v>103</v>
      </c>
      <c r="N10" s="14" t="s">
        <v>16</v>
      </c>
      <c r="O10" s="6" t="s">
        <v>16</v>
      </c>
      <c r="P10" s="5" t="s">
        <v>84</v>
      </c>
      <c r="Q10" s="6" t="s">
        <v>138</v>
      </c>
      <c r="R10" s="6"/>
      <c r="S10" s="6" t="s">
        <v>107</v>
      </c>
      <c r="T10" s="6" t="s">
        <v>60</v>
      </c>
      <c r="U10" s="6"/>
      <c r="V10" s="13" t="s">
        <v>60</v>
      </c>
    </row>
    <row r="11" spans="1:22" ht="10.5" customHeight="1" x14ac:dyDescent="0.25">
      <c r="A11" s="2"/>
      <c r="B11" s="85" t="s">
        <v>77</v>
      </c>
      <c r="C11" s="41" t="s">
        <v>21</v>
      </c>
      <c r="D11" s="9" t="s">
        <v>21</v>
      </c>
      <c r="E11" s="12" t="s">
        <v>61</v>
      </c>
      <c r="F11" s="41" t="s">
        <v>17</v>
      </c>
      <c r="G11" s="9" t="s">
        <v>63</v>
      </c>
      <c r="H11" s="43" t="s">
        <v>6</v>
      </c>
      <c r="I11" s="16" t="s">
        <v>2</v>
      </c>
      <c r="J11" s="9" t="s">
        <v>82</v>
      </c>
      <c r="K11" s="16" t="s">
        <v>99</v>
      </c>
      <c r="L11" s="43" t="s">
        <v>61</v>
      </c>
      <c r="M11" s="12" t="s">
        <v>63</v>
      </c>
      <c r="N11" s="5" t="s">
        <v>18</v>
      </c>
      <c r="O11" s="5" t="s">
        <v>18</v>
      </c>
      <c r="P11" s="5" t="s">
        <v>95</v>
      </c>
      <c r="Q11" s="6" t="s">
        <v>139</v>
      </c>
      <c r="R11" s="6" t="s">
        <v>120</v>
      </c>
      <c r="S11" s="6" t="s">
        <v>88</v>
      </c>
      <c r="T11" s="6" t="s">
        <v>61</v>
      </c>
      <c r="U11" s="6" t="s">
        <v>121</v>
      </c>
      <c r="V11" s="13" t="s">
        <v>61</v>
      </c>
    </row>
    <row r="12" spans="1:22" ht="10.5" customHeight="1" thickBot="1" x14ac:dyDescent="0.3">
      <c r="A12" s="65" t="s">
        <v>96</v>
      </c>
      <c r="B12" s="86" t="s">
        <v>76</v>
      </c>
      <c r="C12" s="83" t="s">
        <v>7</v>
      </c>
      <c r="D12" s="18" t="s">
        <v>66</v>
      </c>
      <c r="E12" s="17" t="s">
        <v>3</v>
      </c>
      <c r="F12" s="18" t="s">
        <v>3</v>
      </c>
      <c r="G12" s="9" t="s">
        <v>3</v>
      </c>
      <c r="H12" s="5" t="s">
        <v>3</v>
      </c>
      <c r="I12" s="12" t="s">
        <v>3</v>
      </c>
      <c r="J12" s="18" t="s">
        <v>100</v>
      </c>
      <c r="K12" s="13" t="s">
        <v>7</v>
      </c>
      <c r="L12" s="5" t="s">
        <v>3</v>
      </c>
      <c r="M12" s="12" t="s">
        <v>3</v>
      </c>
      <c r="N12" s="17" t="s">
        <v>3</v>
      </c>
      <c r="O12" s="19" t="s">
        <v>3</v>
      </c>
      <c r="P12" s="13" t="s">
        <v>7</v>
      </c>
      <c r="Q12" s="19" t="s">
        <v>3</v>
      </c>
      <c r="R12" s="19" t="s">
        <v>122</v>
      </c>
      <c r="S12" s="19" t="s">
        <v>122</v>
      </c>
      <c r="T12" s="19" t="s">
        <v>3</v>
      </c>
      <c r="U12" s="55" t="s">
        <v>122</v>
      </c>
      <c r="V12" s="98" t="s">
        <v>3</v>
      </c>
    </row>
    <row r="13" spans="1:22" ht="11.25" customHeight="1" thickBot="1" x14ac:dyDescent="0.3">
      <c r="A13" s="29" t="s">
        <v>80</v>
      </c>
      <c r="B13" s="33"/>
      <c r="C13" s="33"/>
      <c r="D13" s="105"/>
      <c r="E13" s="105"/>
      <c r="F13" s="33"/>
      <c r="G13" s="33"/>
      <c r="H13" s="29"/>
      <c r="I13" s="32"/>
      <c r="J13" s="32" t="s">
        <v>10</v>
      </c>
      <c r="K13" s="30"/>
      <c r="L13" s="32"/>
      <c r="M13" s="32"/>
      <c r="N13" s="32"/>
      <c r="O13" s="31"/>
      <c r="P13" s="31"/>
      <c r="Q13" s="31"/>
      <c r="R13" s="31"/>
      <c r="S13" s="31"/>
      <c r="T13" s="30"/>
      <c r="U13" s="30"/>
      <c r="V13" s="30"/>
    </row>
    <row r="14" spans="1:22" ht="10.5" customHeight="1" x14ac:dyDescent="0.25">
      <c r="A14" s="2" t="s">
        <v>0</v>
      </c>
      <c r="B14" s="90">
        <v>831860</v>
      </c>
      <c r="C14" s="87">
        <f t="shared" ref="C14:C37" si="0">J14/B14</f>
        <v>9.6480176952852645E-2</v>
      </c>
      <c r="D14" s="106">
        <v>25803</v>
      </c>
      <c r="E14" s="106">
        <v>34188667.480000004</v>
      </c>
      <c r="F14" s="106">
        <v>40195672918.75</v>
      </c>
      <c r="G14" s="24">
        <f t="shared" ref="G14:G37" si="1">F14/J14</f>
        <v>500830.73237247375</v>
      </c>
      <c r="H14" s="113">
        <v>1814361495</v>
      </c>
      <c r="I14" s="106">
        <v>2564941999.3800001</v>
      </c>
      <c r="J14" s="106">
        <v>80258</v>
      </c>
      <c r="K14" s="50">
        <v>1</v>
      </c>
      <c r="L14" s="113">
        <v>4334392054.75</v>
      </c>
      <c r="M14" s="24">
        <f t="shared" ref="M14:M37" si="2">L14/J14</f>
        <v>54005.732198036334</v>
      </c>
      <c r="N14" s="113">
        <v>35110700359.619995</v>
      </c>
      <c r="O14" s="127">
        <v>-1981627354</v>
      </c>
      <c r="P14" s="50">
        <f t="shared" ref="P14:P36" si="3">O14/N14</f>
        <v>-5.6439414016332859E-2</v>
      </c>
      <c r="Q14" s="25">
        <v>0</v>
      </c>
      <c r="R14" s="106">
        <v>1966</v>
      </c>
      <c r="S14" s="141">
        <v>8402</v>
      </c>
      <c r="T14" s="106">
        <v>443488</v>
      </c>
      <c r="U14" s="113">
        <v>50</v>
      </c>
      <c r="V14" s="132">
        <v>433189</v>
      </c>
    </row>
    <row r="15" spans="1:22" ht="10.5" customHeight="1" x14ac:dyDescent="0.25">
      <c r="A15" s="2" t="s">
        <v>42</v>
      </c>
      <c r="B15" s="91">
        <v>55289</v>
      </c>
      <c r="C15" s="88">
        <f t="shared" si="0"/>
        <v>9.4955596954186192E-3</v>
      </c>
      <c r="D15" s="107">
        <v>263</v>
      </c>
      <c r="E15" s="107">
        <v>211102</v>
      </c>
      <c r="F15" s="107">
        <v>16995518</v>
      </c>
      <c r="G15" s="36">
        <f t="shared" si="1"/>
        <v>32372.415238095236</v>
      </c>
      <c r="H15" s="111">
        <v>1258584</v>
      </c>
      <c r="I15" s="107">
        <v>2933321</v>
      </c>
      <c r="J15" s="107">
        <v>525</v>
      </c>
      <c r="K15" s="66">
        <v>2.3549993271430494E-2</v>
      </c>
      <c r="L15" s="111">
        <v>8480370</v>
      </c>
      <c r="M15" s="36">
        <f t="shared" si="2"/>
        <v>16153.085714285715</v>
      </c>
      <c r="N15" s="111">
        <v>6840411</v>
      </c>
      <c r="O15" s="128">
        <v>380053</v>
      </c>
      <c r="P15" s="66">
        <f t="shared" si="3"/>
        <v>5.5559965621948738E-2</v>
      </c>
      <c r="Q15" s="111">
        <v>22002</v>
      </c>
      <c r="R15" s="107">
        <v>363</v>
      </c>
      <c r="S15" s="142">
        <v>606</v>
      </c>
      <c r="T15" s="107">
        <v>69407</v>
      </c>
      <c r="U15" s="111">
        <v>26</v>
      </c>
      <c r="V15" s="133">
        <v>3527</v>
      </c>
    </row>
    <row r="16" spans="1:22" ht="10.5" customHeight="1" x14ac:dyDescent="0.25">
      <c r="A16" s="2" t="s">
        <v>41</v>
      </c>
      <c r="B16" s="91">
        <v>31132</v>
      </c>
      <c r="C16" s="88">
        <f t="shared" si="0"/>
        <v>6.64910702813825E-3</v>
      </c>
      <c r="D16" s="107">
        <v>130</v>
      </c>
      <c r="E16" s="107">
        <v>112045</v>
      </c>
      <c r="F16" s="107">
        <v>6773719</v>
      </c>
      <c r="G16" s="36">
        <f t="shared" si="1"/>
        <v>32723.280193236715</v>
      </c>
      <c r="H16" s="111">
        <v>156900</v>
      </c>
      <c r="I16" s="107">
        <v>732831</v>
      </c>
      <c r="J16" s="107">
        <v>207</v>
      </c>
      <c r="K16" s="66">
        <v>1.9585580471189329E-2</v>
      </c>
      <c r="L16" s="111">
        <v>3528977</v>
      </c>
      <c r="M16" s="36">
        <f t="shared" si="2"/>
        <v>17048.198067632849</v>
      </c>
      <c r="N16" s="111">
        <v>2668811</v>
      </c>
      <c r="O16" s="128">
        <v>613418</v>
      </c>
      <c r="P16" s="66">
        <f t="shared" si="3"/>
        <v>0.22984692434196352</v>
      </c>
      <c r="Q16" s="111">
        <v>35582</v>
      </c>
      <c r="R16" s="107">
        <v>177</v>
      </c>
      <c r="S16" s="142">
        <v>391</v>
      </c>
      <c r="T16" s="107">
        <v>47444</v>
      </c>
      <c r="U16" s="111">
        <v>26</v>
      </c>
      <c r="V16" s="133">
        <v>4158</v>
      </c>
    </row>
    <row r="17" spans="1:22" ht="10.5" customHeight="1" x14ac:dyDescent="0.25">
      <c r="A17" s="2" t="s">
        <v>40</v>
      </c>
      <c r="B17" s="91">
        <v>11253</v>
      </c>
      <c r="C17" s="88">
        <f t="shared" si="0"/>
        <v>1.0308362214520573E-2</v>
      </c>
      <c r="D17" s="107">
        <v>64</v>
      </c>
      <c r="E17" s="107">
        <v>48376</v>
      </c>
      <c r="F17" s="107">
        <v>4100556</v>
      </c>
      <c r="G17" s="36">
        <f t="shared" si="1"/>
        <v>35349.620689655174</v>
      </c>
      <c r="H17" s="111">
        <v>707934</v>
      </c>
      <c r="I17" s="107">
        <v>727746</v>
      </c>
      <c r="J17" s="107">
        <v>116</v>
      </c>
      <c r="K17" s="66">
        <v>1.3619819185159093E-2</v>
      </c>
      <c r="L17" s="111">
        <v>2132578</v>
      </c>
      <c r="M17" s="36">
        <f t="shared" si="2"/>
        <v>18384.293103448275</v>
      </c>
      <c r="N17" s="111">
        <v>1948166</v>
      </c>
      <c r="O17" s="128">
        <v>555156</v>
      </c>
      <c r="P17" s="66">
        <f t="shared" si="3"/>
        <v>0.28496339634302209</v>
      </c>
      <c r="Q17" s="111">
        <v>32201</v>
      </c>
      <c r="R17" s="107">
        <v>88</v>
      </c>
      <c r="S17" s="142">
        <v>262</v>
      </c>
      <c r="T17" s="107">
        <v>32291</v>
      </c>
      <c r="U17" s="111">
        <v>19</v>
      </c>
      <c r="V17" s="133">
        <v>4255</v>
      </c>
    </row>
    <row r="18" spans="1:22" ht="10.5" customHeight="1" x14ac:dyDescent="0.25">
      <c r="A18" s="2" t="s">
        <v>39</v>
      </c>
      <c r="B18" s="91">
        <v>4124</v>
      </c>
      <c r="C18" s="88">
        <f t="shared" si="0"/>
        <v>2.133850630455868E-2</v>
      </c>
      <c r="D18" s="107">
        <v>51</v>
      </c>
      <c r="E18" s="107">
        <v>46808</v>
      </c>
      <c r="F18" s="107">
        <v>3826150</v>
      </c>
      <c r="G18" s="36">
        <f t="shared" si="1"/>
        <v>43478.977272727272</v>
      </c>
      <c r="H18" s="111">
        <v>36719</v>
      </c>
      <c r="I18" s="107">
        <v>915566</v>
      </c>
      <c r="J18" s="107">
        <v>88</v>
      </c>
      <c r="K18" s="66">
        <v>5.6679118897333507E-3</v>
      </c>
      <c r="L18" s="111">
        <v>1460222</v>
      </c>
      <c r="M18" s="36">
        <f t="shared" si="2"/>
        <v>16593.43181818182</v>
      </c>
      <c r="N18" s="111">
        <v>1487081</v>
      </c>
      <c r="O18" s="128">
        <v>671782</v>
      </c>
      <c r="P18" s="66">
        <f t="shared" si="3"/>
        <v>0.45174539920824758</v>
      </c>
      <c r="Q18" s="111">
        <v>38967</v>
      </c>
      <c r="R18" s="107">
        <v>41</v>
      </c>
      <c r="S18" s="142">
        <v>160</v>
      </c>
      <c r="T18" s="107">
        <v>19389</v>
      </c>
      <c r="U18" s="111">
        <v>27</v>
      </c>
      <c r="V18" s="133">
        <v>11697</v>
      </c>
    </row>
    <row r="19" spans="1:22" ht="10.5" customHeight="1" x14ac:dyDescent="0.25">
      <c r="A19" s="2" t="s">
        <v>38</v>
      </c>
      <c r="B19" s="91">
        <v>176</v>
      </c>
      <c r="C19" s="88">
        <f t="shared" si="0"/>
        <v>5.113636363636364E-2</v>
      </c>
      <c r="D19" s="107">
        <v>7</v>
      </c>
      <c r="E19" s="107">
        <v>16204</v>
      </c>
      <c r="F19" s="107">
        <v>306932</v>
      </c>
      <c r="G19" s="36">
        <f t="shared" si="1"/>
        <v>34103.555555555555</v>
      </c>
      <c r="H19" s="111">
        <v>20059</v>
      </c>
      <c r="I19" s="107">
        <v>86000</v>
      </c>
      <c r="J19" s="107">
        <v>9</v>
      </c>
      <c r="K19" s="66">
        <v>3.9249890972525075E-3</v>
      </c>
      <c r="L19" s="111">
        <v>148188</v>
      </c>
      <c r="M19" s="36">
        <f t="shared" si="2"/>
        <v>16465.333333333332</v>
      </c>
      <c r="N19" s="111">
        <v>92803</v>
      </c>
      <c r="O19" s="128">
        <v>92697</v>
      </c>
      <c r="P19" s="66">
        <f t="shared" si="3"/>
        <v>0.99885779554540266</v>
      </c>
      <c r="Q19" s="111">
        <v>5377</v>
      </c>
      <c r="R19" s="59">
        <v>0</v>
      </c>
      <c r="S19" s="59">
        <v>0</v>
      </c>
      <c r="T19" s="59">
        <v>0</v>
      </c>
      <c r="U19" s="111">
        <v>5</v>
      </c>
      <c r="V19" s="133">
        <v>3786</v>
      </c>
    </row>
    <row r="20" spans="1:22" ht="10.5" customHeight="1" x14ac:dyDescent="0.25">
      <c r="A20" s="2" t="s">
        <v>37</v>
      </c>
      <c r="B20" s="91">
        <v>411</v>
      </c>
      <c r="C20" s="88">
        <f t="shared" si="0"/>
        <v>8.7591240875912413E-2</v>
      </c>
      <c r="D20" s="107">
        <v>22</v>
      </c>
      <c r="E20" s="107">
        <v>27487</v>
      </c>
      <c r="F20" s="107">
        <v>5282996</v>
      </c>
      <c r="G20" s="36">
        <f t="shared" si="1"/>
        <v>146749.88888888888</v>
      </c>
      <c r="H20" s="111">
        <v>191390</v>
      </c>
      <c r="I20" s="107">
        <v>608325</v>
      </c>
      <c r="J20" s="107">
        <v>36</v>
      </c>
      <c r="K20" s="66">
        <v>4.807692307692308E-3</v>
      </c>
      <c r="L20" s="111">
        <v>1031007</v>
      </c>
      <c r="M20" s="36">
        <f t="shared" si="2"/>
        <v>28639.083333333332</v>
      </c>
      <c r="N20" s="111">
        <v>3835054</v>
      </c>
      <c r="O20" s="128">
        <v>416180</v>
      </c>
      <c r="P20" s="66">
        <f t="shared" si="3"/>
        <v>0.10851998433398852</v>
      </c>
      <c r="Q20" s="111">
        <v>24139</v>
      </c>
      <c r="R20" s="107">
        <v>8</v>
      </c>
      <c r="S20" s="142">
        <v>26</v>
      </c>
      <c r="T20" s="107">
        <v>2800</v>
      </c>
      <c r="U20" s="111">
        <v>21</v>
      </c>
      <c r="V20" s="133">
        <v>14654</v>
      </c>
    </row>
    <row r="21" spans="1:22" ht="10.5" customHeight="1" x14ac:dyDescent="0.25">
      <c r="A21" s="2" t="s">
        <v>36</v>
      </c>
      <c r="B21" s="91">
        <v>372</v>
      </c>
      <c r="C21" s="88">
        <f t="shared" si="0"/>
        <v>6.7204301075268813E-2</v>
      </c>
      <c r="D21" s="107">
        <v>9</v>
      </c>
      <c r="E21" s="107">
        <v>9741</v>
      </c>
      <c r="F21" s="107">
        <v>4486541</v>
      </c>
      <c r="G21" s="36">
        <f t="shared" si="1"/>
        <v>179461.64</v>
      </c>
      <c r="H21" s="111">
        <v>22139</v>
      </c>
      <c r="I21" s="107">
        <v>289235</v>
      </c>
      <c r="J21" s="107">
        <v>25</v>
      </c>
      <c r="K21" s="66">
        <v>3.0982773577890692E-3</v>
      </c>
      <c r="L21" s="111">
        <v>454505</v>
      </c>
      <c r="M21" s="36">
        <f t="shared" si="2"/>
        <v>18180.2</v>
      </c>
      <c r="N21" s="111">
        <v>3764940</v>
      </c>
      <c r="O21" s="128">
        <v>350637</v>
      </c>
      <c r="P21" s="66">
        <f t="shared" si="3"/>
        <v>9.313216146870866E-2</v>
      </c>
      <c r="Q21" s="111">
        <v>20339</v>
      </c>
      <c r="R21" s="107">
        <v>5</v>
      </c>
      <c r="S21" s="142">
        <v>12</v>
      </c>
      <c r="T21" s="107">
        <v>1050</v>
      </c>
      <c r="U21" s="111">
        <v>16</v>
      </c>
      <c r="V21" s="133">
        <v>12139</v>
      </c>
    </row>
    <row r="22" spans="1:22" ht="10.5" customHeight="1" x14ac:dyDescent="0.25">
      <c r="A22" s="2" t="s">
        <v>35</v>
      </c>
      <c r="B22" s="91">
        <v>294</v>
      </c>
      <c r="C22" s="88">
        <f t="shared" si="0"/>
        <v>7.1428571428571425E-2</v>
      </c>
      <c r="D22" s="107">
        <v>10</v>
      </c>
      <c r="E22" s="107">
        <v>12214</v>
      </c>
      <c r="F22" s="107">
        <v>1512807</v>
      </c>
      <c r="G22" s="36">
        <f t="shared" si="1"/>
        <v>72038.428571428565</v>
      </c>
      <c r="H22" s="111">
        <v>5059</v>
      </c>
      <c r="I22" s="107">
        <v>428270</v>
      </c>
      <c r="J22" s="107">
        <v>21</v>
      </c>
      <c r="K22" s="66">
        <v>2.9787234042553193E-3</v>
      </c>
      <c r="L22" s="111">
        <v>457946</v>
      </c>
      <c r="M22" s="36">
        <f t="shared" si="2"/>
        <v>21806.952380952382</v>
      </c>
      <c r="N22" s="111">
        <v>631650</v>
      </c>
      <c r="O22" s="128">
        <v>335610</v>
      </c>
      <c r="P22" s="66">
        <f t="shared" si="3"/>
        <v>0.53132272619330323</v>
      </c>
      <c r="Q22" s="111">
        <v>19465</v>
      </c>
      <c r="R22" s="107">
        <v>5</v>
      </c>
      <c r="S22" s="142">
        <v>9</v>
      </c>
      <c r="T22" s="107">
        <v>845</v>
      </c>
      <c r="U22" s="111">
        <v>10</v>
      </c>
      <c r="V22" s="133">
        <v>9743</v>
      </c>
    </row>
    <row r="23" spans="1:22" ht="10.5" customHeight="1" x14ac:dyDescent="0.25">
      <c r="A23" s="2" t="s">
        <v>34</v>
      </c>
      <c r="B23" s="91">
        <v>427</v>
      </c>
      <c r="C23" s="88">
        <f t="shared" si="0"/>
        <v>7.7283372365339581E-2</v>
      </c>
      <c r="D23" s="107">
        <v>24</v>
      </c>
      <c r="E23" s="107">
        <v>30648</v>
      </c>
      <c r="F23" s="107">
        <v>3640098</v>
      </c>
      <c r="G23" s="36">
        <f t="shared" si="1"/>
        <v>110306</v>
      </c>
      <c r="H23" s="111">
        <v>22979</v>
      </c>
      <c r="I23" s="107">
        <v>550858</v>
      </c>
      <c r="J23" s="107">
        <v>33</v>
      </c>
      <c r="K23" s="66">
        <v>3.1023784901758012E-3</v>
      </c>
      <c r="L23" s="111">
        <v>622389</v>
      </c>
      <c r="M23" s="36">
        <f t="shared" si="2"/>
        <v>18860.272727272728</v>
      </c>
      <c r="N23" s="111">
        <v>2489830</v>
      </c>
      <c r="O23" s="128">
        <v>605375</v>
      </c>
      <c r="P23" s="66">
        <f t="shared" si="3"/>
        <v>0.24313908981737709</v>
      </c>
      <c r="Q23" s="111">
        <v>35110</v>
      </c>
      <c r="R23" s="131">
        <v>3</v>
      </c>
      <c r="S23" s="143">
        <v>6</v>
      </c>
      <c r="T23" s="131">
        <v>600</v>
      </c>
      <c r="U23" s="111">
        <v>16</v>
      </c>
      <c r="V23" s="133">
        <v>15332</v>
      </c>
    </row>
    <row r="24" spans="1:22" ht="10.5" customHeight="1" x14ac:dyDescent="0.25">
      <c r="A24" s="2" t="s">
        <v>33</v>
      </c>
      <c r="B24" s="91">
        <v>151</v>
      </c>
      <c r="C24" s="88">
        <f t="shared" si="0"/>
        <v>5.9602649006622516E-2</v>
      </c>
      <c r="D24" s="107">
        <v>6</v>
      </c>
      <c r="E24" s="107">
        <v>6457</v>
      </c>
      <c r="F24" s="107">
        <v>628006</v>
      </c>
      <c r="G24" s="36">
        <f t="shared" si="1"/>
        <v>69778.444444444438</v>
      </c>
      <c r="H24" s="59">
        <v>0</v>
      </c>
      <c r="I24" s="107">
        <v>218910</v>
      </c>
      <c r="J24" s="107">
        <v>9</v>
      </c>
      <c r="K24" s="66">
        <v>2.0031159581571333E-3</v>
      </c>
      <c r="L24" s="111">
        <v>134635</v>
      </c>
      <c r="M24" s="36">
        <f t="shared" si="2"/>
        <v>14959.444444444445</v>
      </c>
      <c r="N24" s="111">
        <v>274461</v>
      </c>
      <c r="O24" s="128">
        <v>185445</v>
      </c>
      <c r="P24" s="66">
        <f t="shared" si="3"/>
        <v>0.67566976728934169</v>
      </c>
      <c r="Q24" s="111">
        <v>10756</v>
      </c>
      <c r="R24" s="112" t="s">
        <v>94</v>
      </c>
      <c r="S24" s="144" t="s">
        <v>94</v>
      </c>
      <c r="T24" s="112" t="s">
        <v>94</v>
      </c>
      <c r="U24" s="111">
        <v>5</v>
      </c>
      <c r="V24" s="133">
        <v>5968</v>
      </c>
    </row>
    <row r="25" spans="1:22" ht="10.5" customHeight="1" x14ac:dyDescent="0.25">
      <c r="A25" s="2" t="s">
        <v>32</v>
      </c>
      <c r="B25" s="91">
        <v>450</v>
      </c>
      <c r="C25" s="88">
        <f t="shared" si="0"/>
        <v>0.1111111111111111</v>
      </c>
      <c r="D25" s="107">
        <v>26</v>
      </c>
      <c r="E25" s="107">
        <v>58062</v>
      </c>
      <c r="F25" s="107">
        <v>3687448</v>
      </c>
      <c r="G25" s="36">
        <f t="shared" si="1"/>
        <v>73748.960000000006</v>
      </c>
      <c r="H25" s="111">
        <v>71505</v>
      </c>
      <c r="I25" s="107">
        <v>1000792</v>
      </c>
      <c r="J25" s="107">
        <v>50</v>
      </c>
      <c r="K25" s="66">
        <v>3.5976399481939848E-3</v>
      </c>
      <c r="L25" s="111">
        <v>827008</v>
      </c>
      <c r="M25" s="36">
        <f t="shared" si="2"/>
        <v>16540.16</v>
      </c>
      <c r="N25" s="111">
        <v>1931153</v>
      </c>
      <c r="O25" s="128">
        <v>1155686</v>
      </c>
      <c r="P25" s="66">
        <f t="shared" si="3"/>
        <v>0.59844352052892757</v>
      </c>
      <c r="Q25" s="111">
        <v>67030</v>
      </c>
      <c r="R25" s="107">
        <v>6</v>
      </c>
      <c r="S25" s="142">
        <v>11</v>
      </c>
      <c r="T25" s="107">
        <v>1000</v>
      </c>
      <c r="U25" s="111">
        <v>28</v>
      </c>
      <c r="V25" s="133">
        <v>38787</v>
      </c>
    </row>
    <row r="26" spans="1:22" ht="10.5" customHeight="1" x14ac:dyDescent="0.25">
      <c r="A26" s="2" t="s">
        <v>31</v>
      </c>
      <c r="B26" s="91">
        <v>470</v>
      </c>
      <c r="C26" s="88">
        <f t="shared" si="0"/>
        <v>0.11702127659574468</v>
      </c>
      <c r="D26" s="107">
        <v>26</v>
      </c>
      <c r="E26" s="107">
        <v>61358</v>
      </c>
      <c r="F26" s="107">
        <v>4379971</v>
      </c>
      <c r="G26" s="36">
        <f t="shared" si="1"/>
        <v>79635.836363636365</v>
      </c>
      <c r="H26" s="111">
        <v>554085</v>
      </c>
      <c r="I26" s="107">
        <v>698819</v>
      </c>
      <c r="J26" s="107">
        <v>55</v>
      </c>
      <c r="K26" s="66">
        <v>2.8118609406952966E-3</v>
      </c>
      <c r="L26" s="111">
        <v>1581887</v>
      </c>
      <c r="M26" s="36">
        <f t="shared" si="2"/>
        <v>28761.581818181818</v>
      </c>
      <c r="N26" s="111">
        <v>2653350</v>
      </c>
      <c r="O26" s="128">
        <v>1497879</v>
      </c>
      <c r="P26" s="66">
        <f t="shared" si="3"/>
        <v>0.56452371530329581</v>
      </c>
      <c r="Q26" s="111">
        <v>86874</v>
      </c>
      <c r="R26" s="107">
        <v>11</v>
      </c>
      <c r="S26" s="142">
        <v>21</v>
      </c>
      <c r="T26" s="107">
        <v>6885</v>
      </c>
      <c r="U26" s="111">
        <v>30</v>
      </c>
      <c r="V26" s="133">
        <v>53134</v>
      </c>
    </row>
    <row r="27" spans="1:22" ht="10.5" customHeight="1" x14ac:dyDescent="0.25">
      <c r="A27" s="2" t="s">
        <v>30</v>
      </c>
      <c r="B27" s="91">
        <v>832</v>
      </c>
      <c r="C27" s="88">
        <f t="shared" si="0"/>
        <v>0.15024038461538461</v>
      </c>
      <c r="D27" s="107">
        <v>56</v>
      </c>
      <c r="E27" s="107">
        <v>147330</v>
      </c>
      <c r="F27" s="107">
        <v>14831628</v>
      </c>
      <c r="G27" s="36">
        <f t="shared" si="1"/>
        <v>118653.024</v>
      </c>
      <c r="H27" s="111">
        <v>143757</v>
      </c>
      <c r="I27" s="107">
        <v>2260362</v>
      </c>
      <c r="J27" s="107">
        <v>125</v>
      </c>
      <c r="K27" s="66">
        <v>3.138337936228973E-3</v>
      </c>
      <c r="L27" s="111">
        <v>2191335</v>
      </c>
      <c r="M27" s="36">
        <f t="shared" si="2"/>
        <v>17530.68</v>
      </c>
      <c r="N27" s="111">
        <v>10523688</v>
      </c>
      <c r="O27" s="128">
        <v>4356738</v>
      </c>
      <c r="P27" s="66">
        <f t="shared" si="3"/>
        <v>0.41399345932718645</v>
      </c>
      <c r="Q27" s="111">
        <v>252687</v>
      </c>
      <c r="R27" s="107">
        <v>19</v>
      </c>
      <c r="S27" s="142">
        <v>42</v>
      </c>
      <c r="T27" s="107">
        <v>3900</v>
      </c>
      <c r="U27" s="111">
        <v>95</v>
      </c>
      <c r="V27" s="133">
        <v>189889</v>
      </c>
    </row>
    <row r="28" spans="1:22" ht="10.5" customHeight="1" x14ac:dyDescent="0.25">
      <c r="A28" s="2" t="s">
        <v>29</v>
      </c>
      <c r="B28" s="91">
        <v>596</v>
      </c>
      <c r="C28" s="88">
        <f t="shared" si="0"/>
        <v>0.14932885906040269</v>
      </c>
      <c r="D28" s="107">
        <v>38</v>
      </c>
      <c r="E28" s="107">
        <v>106575</v>
      </c>
      <c r="F28" s="107">
        <v>7953960</v>
      </c>
      <c r="G28" s="36">
        <f t="shared" si="1"/>
        <v>89370.33707865169</v>
      </c>
      <c r="H28" s="111">
        <v>102939</v>
      </c>
      <c r="I28" s="107">
        <v>1236912</v>
      </c>
      <c r="J28" s="107">
        <v>89</v>
      </c>
      <c r="K28" s="66">
        <v>2.3303309593632176E-3</v>
      </c>
      <c r="L28" s="111">
        <v>1784203</v>
      </c>
      <c r="M28" s="36">
        <f t="shared" si="2"/>
        <v>20047.224719101123</v>
      </c>
      <c r="N28" s="111">
        <v>5035784</v>
      </c>
      <c r="O28" s="128">
        <v>3995356</v>
      </c>
      <c r="P28" s="66">
        <f t="shared" si="3"/>
        <v>0.79339304465799165</v>
      </c>
      <c r="Q28" s="111">
        <v>231731</v>
      </c>
      <c r="R28" s="107">
        <v>18</v>
      </c>
      <c r="S28" s="142">
        <v>40</v>
      </c>
      <c r="T28" s="107">
        <v>3300</v>
      </c>
      <c r="U28" s="111">
        <v>66</v>
      </c>
      <c r="V28" s="133">
        <v>167930</v>
      </c>
    </row>
    <row r="29" spans="1:22" ht="10.5" customHeight="1" x14ac:dyDescent="0.25">
      <c r="A29" s="2" t="s">
        <v>28</v>
      </c>
      <c r="B29" s="91">
        <v>486</v>
      </c>
      <c r="C29" s="88">
        <f t="shared" si="0"/>
        <v>0.19341563786008231</v>
      </c>
      <c r="D29" s="107">
        <v>42</v>
      </c>
      <c r="E29" s="107">
        <v>117778</v>
      </c>
      <c r="F29" s="107">
        <v>9449646</v>
      </c>
      <c r="G29" s="36">
        <f t="shared" si="1"/>
        <v>100528.14893617021</v>
      </c>
      <c r="H29" s="111">
        <v>124834</v>
      </c>
      <c r="I29" s="107">
        <v>1114201</v>
      </c>
      <c r="J29" s="107">
        <v>94</v>
      </c>
      <c r="K29" s="66">
        <v>2.7925492409613499E-3</v>
      </c>
      <c r="L29" s="111">
        <v>2155510</v>
      </c>
      <c r="M29" s="36">
        <f t="shared" si="2"/>
        <v>22930.957446808512</v>
      </c>
      <c r="N29" s="111">
        <v>6304769</v>
      </c>
      <c r="O29" s="128">
        <v>5157521</v>
      </c>
      <c r="P29" s="66">
        <f t="shared" si="3"/>
        <v>0.81803488755892562</v>
      </c>
      <c r="Q29" s="111">
        <v>299131</v>
      </c>
      <c r="R29" s="107">
        <v>18</v>
      </c>
      <c r="S29" s="142">
        <v>47</v>
      </c>
      <c r="T29" s="107">
        <v>3700</v>
      </c>
      <c r="U29" s="111">
        <v>54</v>
      </c>
      <c r="V29" s="133">
        <v>170751</v>
      </c>
    </row>
    <row r="30" spans="1:22" ht="10.5" customHeight="1" x14ac:dyDescent="0.25">
      <c r="A30" s="2" t="s">
        <v>27</v>
      </c>
      <c r="B30" s="91">
        <v>569</v>
      </c>
      <c r="C30" s="88">
        <f t="shared" si="0"/>
        <v>0.24604569420035149</v>
      </c>
      <c r="D30" s="107">
        <v>57</v>
      </c>
      <c r="E30" s="107">
        <v>237149</v>
      </c>
      <c r="F30" s="107">
        <v>18536340</v>
      </c>
      <c r="G30" s="36">
        <f t="shared" si="1"/>
        <v>132402.42857142858</v>
      </c>
      <c r="H30" s="111">
        <v>649122</v>
      </c>
      <c r="I30" s="107">
        <v>1950781</v>
      </c>
      <c r="J30" s="107">
        <v>140</v>
      </c>
      <c r="K30" s="66">
        <v>3.150244143921154E-3</v>
      </c>
      <c r="L30" s="111">
        <v>3530508</v>
      </c>
      <c r="M30" s="36">
        <f t="shared" si="2"/>
        <v>25217.914285714287</v>
      </c>
      <c r="N30" s="111">
        <v>13704173</v>
      </c>
      <c r="O30" s="128">
        <v>9354670</v>
      </c>
      <c r="P30" s="66">
        <f t="shared" si="3"/>
        <v>0.68261470429481585</v>
      </c>
      <c r="Q30" s="111">
        <v>542566</v>
      </c>
      <c r="R30" s="107">
        <v>18</v>
      </c>
      <c r="S30" s="142">
        <v>45</v>
      </c>
      <c r="T30" s="107">
        <v>4200</v>
      </c>
      <c r="U30" s="111">
        <v>102</v>
      </c>
      <c r="V30" s="133">
        <v>370768</v>
      </c>
    </row>
    <row r="31" spans="1:22" ht="10.5" customHeight="1" x14ac:dyDescent="0.25">
      <c r="A31" s="2" t="s">
        <v>26</v>
      </c>
      <c r="B31" s="91">
        <v>136</v>
      </c>
      <c r="C31" s="88">
        <f t="shared" si="0"/>
        <v>0.30882352941176472</v>
      </c>
      <c r="D31" s="107">
        <v>16</v>
      </c>
      <c r="E31" s="107">
        <v>62734</v>
      </c>
      <c r="F31" s="107">
        <v>4845412</v>
      </c>
      <c r="G31" s="36">
        <f t="shared" si="1"/>
        <v>115366.95238095238</v>
      </c>
      <c r="H31" s="111">
        <v>46666</v>
      </c>
      <c r="I31" s="107">
        <v>379387</v>
      </c>
      <c r="J31" s="107">
        <v>42</v>
      </c>
      <c r="K31" s="66">
        <v>3.1418312387791743E-3</v>
      </c>
      <c r="L31" s="111">
        <v>894081</v>
      </c>
      <c r="M31" s="36">
        <f t="shared" si="2"/>
        <v>21287.642857142859</v>
      </c>
      <c r="N31" s="111">
        <v>3618610</v>
      </c>
      <c r="O31" s="128">
        <v>3249012</v>
      </c>
      <c r="P31" s="66">
        <f t="shared" si="3"/>
        <v>0.89786188619386997</v>
      </c>
      <c r="Q31" s="111">
        <v>188443</v>
      </c>
      <c r="R31" s="131">
        <v>8</v>
      </c>
      <c r="S31" s="143">
        <v>188</v>
      </c>
      <c r="T31" s="131">
        <v>1500</v>
      </c>
      <c r="U31" s="111">
        <v>24</v>
      </c>
      <c r="V31" s="133">
        <v>98626</v>
      </c>
    </row>
    <row r="32" spans="1:22" ht="10.5" customHeight="1" x14ac:dyDescent="0.25">
      <c r="A32" s="2" t="s">
        <v>25</v>
      </c>
      <c r="B32" s="91">
        <v>390</v>
      </c>
      <c r="C32" s="88">
        <f t="shared" si="0"/>
        <v>0.35128205128205126</v>
      </c>
      <c r="D32" s="107">
        <v>62</v>
      </c>
      <c r="E32" s="107">
        <v>256358</v>
      </c>
      <c r="F32" s="107">
        <v>17015508</v>
      </c>
      <c r="G32" s="36">
        <f t="shared" si="1"/>
        <v>124200.78832116789</v>
      </c>
      <c r="H32" s="111">
        <v>81016</v>
      </c>
      <c r="I32" s="107">
        <v>1616050</v>
      </c>
      <c r="J32" s="107">
        <v>137</v>
      </c>
      <c r="K32" s="66">
        <v>2.9175628766744044E-3</v>
      </c>
      <c r="L32" s="111">
        <v>3078553</v>
      </c>
      <c r="M32" s="36">
        <f t="shared" si="2"/>
        <v>22471.189781021898</v>
      </c>
      <c r="N32" s="111">
        <v>12401921</v>
      </c>
      <c r="O32" s="128">
        <v>12244871</v>
      </c>
      <c r="P32" s="66">
        <f t="shared" si="3"/>
        <v>0.98733663921903714</v>
      </c>
      <c r="Q32" s="111">
        <v>710198</v>
      </c>
      <c r="R32" s="112" t="s">
        <v>94</v>
      </c>
      <c r="S32" s="112" t="s">
        <v>94</v>
      </c>
      <c r="T32" s="112" t="s">
        <v>94</v>
      </c>
      <c r="U32" s="111">
        <v>95</v>
      </c>
      <c r="V32" s="133">
        <v>436640</v>
      </c>
    </row>
    <row r="33" spans="1:22" ht="10.5" customHeight="1" x14ac:dyDescent="0.25">
      <c r="A33" s="1" t="s">
        <v>24</v>
      </c>
      <c r="B33" s="91">
        <v>240</v>
      </c>
      <c r="C33" s="88">
        <f t="shared" si="0"/>
        <v>0.42916666666666664</v>
      </c>
      <c r="D33" s="107">
        <v>48</v>
      </c>
      <c r="E33" s="107">
        <v>223677</v>
      </c>
      <c r="F33" s="107">
        <v>16335015</v>
      </c>
      <c r="G33" s="36">
        <f t="shared" si="1"/>
        <v>158592.3786407767</v>
      </c>
      <c r="H33" s="111">
        <v>232141</v>
      </c>
      <c r="I33" s="107">
        <v>1554916</v>
      </c>
      <c r="J33" s="107">
        <v>103</v>
      </c>
      <c r="K33" s="66">
        <v>2.7783022684972889E-3</v>
      </c>
      <c r="L33" s="111">
        <v>2501710</v>
      </c>
      <c r="M33" s="36">
        <f t="shared" si="2"/>
        <v>24288.446601941749</v>
      </c>
      <c r="N33" s="111">
        <v>12510530</v>
      </c>
      <c r="O33" s="128">
        <v>11272018</v>
      </c>
      <c r="P33" s="66">
        <f t="shared" si="3"/>
        <v>0.90100243554829407</v>
      </c>
      <c r="Q33" s="111">
        <v>653781</v>
      </c>
      <c r="R33" s="112" t="s">
        <v>94</v>
      </c>
      <c r="S33" s="112" t="s">
        <v>94</v>
      </c>
      <c r="T33" s="112" t="s">
        <v>94</v>
      </c>
      <c r="U33" s="111">
        <v>65</v>
      </c>
      <c r="V33" s="133">
        <v>374570</v>
      </c>
    </row>
    <row r="34" spans="1:22" ht="10.5" customHeight="1" x14ac:dyDescent="0.25">
      <c r="A34" s="2" t="s">
        <v>23</v>
      </c>
      <c r="B34" s="91">
        <v>292</v>
      </c>
      <c r="C34" s="88">
        <f t="shared" si="0"/>
        <v>0.48287671232876711</v>
      </c>
      <c r="D34" s="107">
        <v>81</v>
      </c>
      <c r="E34" s="107">
        <v>413231</v>
      </c>
      <c r="F34" s="107">
        <v>24196993</v>
      </c>
      <c r="G34" s="36">
        <f t="shared" si="1"/>
        <v>171609.87943262412</v>
      </c>
      <c r="H34" s="111">
        <v>678201</v>
      </c>
      <c r="I34" s="107">
        <v>1311662</v>
      </c>
      <c r="J34" s="107">
        <v>141</v>
      </c>
      <c r="K34" s="66">
        <v>2.7562749237626085E-3</v>
      </c>
      <c r="L34" s="111">
        <v>3583692</v>
      </c>
      <c r="M34" s="36">
        <f t="shared" si="2"/>
        <v>25416.255319148935</v>
      </c>
      <c r="N34" s="111">
        <v>19979840</v>
      </c>
      <c r="O34" s="128">
        <v>19475223</v>
      </c>
      <c r="P34" s="66">
        <f t="shared" si="3"/>
        <v>0.97474369164117436</v>
      </c>
      <c r="Q34" s="111">
        <v>1129566</v>
      </c>
      <c r="R34" s="59">
        <v>0</v>
      </c>
      <c r="S34" s="112" t="s">
        <v>94</v>
      </c>
      <c r="T34" s="59">
        <v>0</v>
      </c>
      <c r="U34" s="111">
        <v>93</v>
      </c>
      <c r="V34" s="133">
        <v>638883</v>
      </c>
    </row>
    <row r="35" spans="1:22" ht="10.5" customHeight="1" x14ac:dyDescent="0.25">
      <c r="A35" s="2" t="s">
        <v>22</v>
      </c>
      <c r="B35" s="91">
        <v>157</v>
      </c>
      <c r="C35" s="88">
        <f t="shared" si="0"/>
        <v>0.56687898089171973</v>
      </c>
      <c r="D35" s="107">
        <v>55</v>
      </c>
      <c r="E35" s="107">
        <v>384459</v>
      </c>
      <c r="F35" s="107">
        <v>23055970</v>
      </c>
      <c r="G35" s="36">
        <f t="shared" si="1"/>
        <v>259055.8426966292</v>
      </c>
      <c r="H35" s="111">
        <v>566571</v>
      </c>
      <c r="I35" s="107">
        <v>1173658</v>
      </c>
      <c r="J35" s="107">
        <v>89</v>
      </c>
      <c r="K35" s="66">
        <v>2.8293489318413022E-3</v>
      </c>
      <c r="L35" s="111">
        <v>3630115</v>
      </c>
      <c r="M35" s="36">
        <f t="shared" si="2"/>
        <v>40787.808988764045</v>
      </c>
      <c r="N35" s="111">
        <v>18818768</v>
      </c>
      <c r="O35" s="128">
        <v>15659470</v>
      </c>
      <c r="P35" s="66">
        <f t="shared" si="3"/>
        <v>0.83211982846060906</v>
      </c>
      <c r="Q35" s="111">
        <v>908248</v>
      </c>
      <c r="R35" s="59">
        <v>0</v>
      </c>
      <c r="S35" s="112" t="s">
        <v>94</v>
      </c>
      <c r="T35" s="59">
        <v>0</v>
      </c>
      <c r="U35" s="111">
        <v>51</v>
      </c>
      <c r="V35" s="133">
        <v>407998</v>
      </c>
    </row>
    <row r="36" spans="1:22" ht="10.5" customHeight="1" x14ac:dyDescent="0.25">
      <c r="A36" s="7" t="s">
        <v>4</v>
      </c>
      <c r="B36" s="123">
        <v>489</v>
      </c>
      <c r="C36" s="88">
        <f t="shared" si="0"/>
        <v>0.72188139059304701</v>
      </c>
      <c r="D36" s="108">
        <v>218</v>
      </c>
      <c r="E36" s="108">
        <v>9519010.6600000001</v>
      </c>
      <c r="F36" s="108">
        <v>661237861</v>
      </c>
      <c r="G36" s="125">
        <f t="shared" si="1"/>
        <v>1873195.0736543909</v>
      </c>
      <c r="H36" s="111">
        <v>66900511</v>
      </c>
      <c r="I36" s="108">
        <v>81131059</v>
      </c>
      <c r="J36" s="108">
        <v>353</v>
      </c>
      <c r="K36" s="126">
        <v>4.2257230415629187E-3</v>
      </c>
      <c r="L36" s="111">
        <v>145107856</v>
      </c>
      <c r="M36" s="125">
        <f t="shared" si="2"/>
        <v>411070.41359773371</v>
      </c>
      <c r="N36" s="111">
        <v>501899457</v>
      </c>
      <c r="O36" s="129">
        <v>427112570</v>
      </c>
      <c r="P36" s="126">
        <f t="shared" si="3"/>
        <v>0.85099229346247329</v>
      </c>
      <c r="Q36" s="111">
        <v>24772528</v>
      </c>
      <c r="R36" s="59">
        <v>0</v>
      </c>
      <c r="S36" s="112" t="s">
        <v>94</v>
      </c>
      <c r="T36" s="59">
        <v>0</v>
      </c>
      <c r="U36" s="111">
        <v>268</v>
      </c>
      <c r="V36" s="134">
        <v>23481642</v>
      </c>
    </row>
    <row r="37" spans="1:22" ht="10.5" customHeight="1" thickBot="1" x14ac:dyDescent="0.3">
      <c r="A37" s="20" t="s">
        <v>1</v>
      </c>
      <c r="B37" s="92">
        <f t="shared" ref="B37:O37" si="4">SUM(B14:B36)</f>
        <v>940596</v>
      </c>
      <c r="C37" s="89">
        <f t="shared" si="0"/>
        <v>8.7970818502311296E-2</v>
      </c>
      <c r="D37" s="23">
        <f>SUM(D14:D36)</f>
        <v>27114</v>
      </c>
      <c r="E37" s="23">
        <f>SUM(E14:E36)</f>
        <v>46297471.140000001</v>
      </c>
      <c r="F37" s="23">
        <f t="shared" si="4"/>
        <v>41048751993.75</v>
      </c>
      <c r="G37" s="23">
        <f t="shared" si="1"/>
        <v>496087.40097588976</v>
      </c>
      <c r="H37" s="23">
        <f t="shared" si="4"/>
        <v>1886934606</v>
      </c>
      <c r="I37" s="23">
        <f t="shared" si="4"/>
        <v>2667861660.3800001</v>
      </c>
      <c r="J37" s="23">
        <f t="shared" si="4"/>
        <v>82745</v>
      </c>
      <c r="K37" s="51">
        <v>0.13127438241784742</v>
      </c>
      <c r="L37" s="23">
        <f t="shared" si="4"/>
        <v>4523709329.75</v>
      </c>
      <c r="M37" s="23">
        <f t="shared" si="2"/>
        <v>54670.485585231734</v>
      </c>
      <c r="N37" s="23">
        <f t="shared" si="4"/>
        <v>35744115609.619995</v>
      </c>
      <c r="O37" s="64">
        <f t="shared" si="4"/>
        <v>-1462889987</v>
      </c>
      <c r="P37" s="52">
        <f>O37/N37</f>
        <v>-4.0926736108873957E-2</v>
      </c>
      <c r="Q37" s="23">
        <f t="shared" ref="Q37:V37" si="5">SUM(Q14:Q36)</f>
        <v>30086721</v>
      </c>
      <c r="R37" s="23">
        <f t="shared" si="5"/>
        <v>2754</v>
      </c>
      <c r="S37" s="23">
        <f t="shared" si="5"/>
        <v>10268</v>
      </c>
      <c r="T37" s="23">
        <f t="shared" si="5"/>
        <v>641799</v>
      </c>
      <c r="U37" s="23">
        <f t="shared" si="5"/>
        <v>1192</v>
      </c>
      <c r="V37" s="60">
        <f t="shared" si="5"/>
        <v>26948066</v>
      </c>
    </row>
    <row r="38" spans="1:22" ht="11.25" customHeight="1" thickBot="1" x14ac:dyDescent="0.3">
      <c r="A38" s="29" t="s">
        <v>81</v>
      </c>
      <c r="B38" s="49"/>
      <c r="C38" s="49"/>
      <c r="D38" s="109"/>
      <c r="E38" s="109"/>
      <c r="F38" s="31"/>
      <c r="G38" s="31"/>
      <c r="H38" s="31"/>
      <c r="I38" s="32"/>
      <c r="J38" s="32" t="s">
        <v>9</v>
      </c>
      <c r="K38" s="32"/>
      <c r="L38" s="34"/>
      <c r="M38" s="34"/>
      <c r="N38" s="34"/>
      <c r="O38" s="34"/>
      <c r="P38" s="34"/>
      <c r="Q38" s="34"/>
      <c r="R38" s="31"/>
      <c r="S38" s="31"/>
      <c r="T38" s="35"/>
      <c r="U38" s="35"/>
      <c r="V38" s="35"/>
    </row>
    <row r="39" spans="1:22" ht="10.5" customHeight="1" x14ac:dyDescent="0.25">
      <c r="A39" s="2" t="s">
        <v>5</v>
      </c>
      <c r="B39" s="93">
        <v>73544</v>
      </c>
      <c r="C39" s="87">
        <f t="shared" ref="C39:C58" si="6">J39/B39</f>
        <v>0.35834330468834985</v>
      </c>
      <c r="D39" s="106">
        <v>7311</v>
      </c>
      <c r="E39" s="106">
        <v>14018405</v>
      </c>
      <c r="F39" s="127">
        <v>-8396872850</v>
      </c>
      <c r="G39" s="135">
        <f t="shared" ref="G39:G58" si="7">F39/J39</f>
        <v>-318618.53418835852</v>
      </c>
      <c r="H39" s="106">
        <v>371922232</v>
      </c>
      <c r="I39" s="106">
        <v>184254595</v>
      </c>
      <c r="J39" s="106">
        <v>26354</v>
      </c>
      <c r="K39" s="50">
        <v>0.98889305816135087</v>
      </c>
      <c r="L39" s="106">
        <v>120005583</v>
      </c>
      <c r="M39" s="136">
        <f t="shared" ref="M39:M58" si="8">L39/J39</f>
        <v>4553.6003263261746</v>
      </c>
      <c r="N39" s="127">
        <v>-8329210796</v>
      </c>
      <c r="O39" s="127">
        <v>-1443667883</v>
      </c>
      <c r="P39" s="137">
        <f t="shared" ref="P39:P58" si="9">O39/N39</f>
        <v>0.17332589105480481</v>
      </c>
      <c r="Q39" s="113">
        <v>36182</v>
      </c>
      <c r="R39" s="106">
        <v>774</v>
      </c>
      <c r="S39" s="106">
        <v>6268</v>
      </c>
      <c r="T39" s="106">
        <v>179406</v>
      </c>
      <c r="U39" s="106">
        <v>52</v>
      </c>
      <c r="V39" s="113">
        <v>454306</v>
      </c>
    </row>
    <row r="40" spans="1:22" ht="10.5" customHeight="1" x14ac:dyDescent="0.25">
      <c r="A40" s="11" t="s">
        <v>59</v>
      </c>
      <c r="B40" s="94">
        <v>208555</v>
      </c>
      <c r="C40" s="88">
        <f t="shared" si="6"/>
        <v>1.840281940015823E-2</v>
      </c>
      <c r="D40" s="107">
        <v>1709</v>
      </c>
      <c r="E40" s="107">
        <v>501178.48</v>
      </c>
      <c r="F40" s="114">
        <v>5520825.29</v>
      </c>
      <c r="G40" s="26">
        <f t="shared" si="7"/>
        <v>1438.464119332986</v>
      </c>
      <c r="H40" s="107">
        <v>590473</v>
      </c>
      <c r="I40" s="107">
        <v>2281075</v>
      </c>
      <c r="J40" s="107">
        <v>3838</v>
      </c>
      <c r="K40" s="66">
        <v>0.3537327188940092</v>
      </c>
      <c r="L40" s="107">
        <v>24779164.289999999</v>
      </c>
      <c r="M40" s="26">
        <f t="shared" si="8"/>
        <v>6456.2700078165708</v>
      </c>
      <c r="N40" s="128">
        <v>-20948941</v>
      </c>
      <c r="O40" s="128">
        <v>-20617357</v>
      </c>
      <c r="P40" s="66">
        <f t="shared" si="9"/>
        <v>0.98417180133353754</v>
      </c>
      <c r="Q40" s="111">
        <v>2827</v>
      </c>
      <c r="R40" s="107">
        <v>181</v>
      </c>
      <c r="S40" s="107">
        <v>287</v>
      </c>
      <c r="T40" s="107">
        <v>72719</v>
      </c>
      <c r="U40" s="112" t="s">
        <v>94</v>
      </c>
      <c r="V40" s="115" t="s">
        <v>94</v>
      </c>
    </row>
    <row r="41" spans="1:22" ht="10.5" customHeight="1" x14ac:dyDescent="0.25">
      <c r="A41" s="11" t="s">
        <v>58</v>
      </c>
      <c r="B41" s="94">
        <v>301182</v>
      </c>
      <c r="C41" s="88">
        <f t="shared" si="6"/>
        <v>1.3589789562457252E-2</v>
      </c>
      <c r="D41" s="107">
        <v>1786</v>
      </c>
      <c r="E41" s="107">
        <v>923814</v>
      </c>
      <c r="F41" s="114">
        <v>28507472.460000001</v>
      </c>
      <c r="G41" s="26">
        <f t="shared" si="7"/>
        <v>6964.9334131443929</v>
      </c>
      <c r="H41" s="107">
        <v>923080</v>
      </c>
      <c r="I41" s="107">
        <v>6268150</v>
      </c>
      <c r="J41" s="107">
        <v>4093</v>
      </c>
      <c r="K41" s="66">
        <v>0.63913179262960651</v>
      </c>
      <c r="L41" s="107">
        <v>45497207.460000001</v>
      </c>
      <c r="M41" s="26">
        <f t="shared" si="8"/>
        <v>11115.858162716833</v>
      </c>
      <c r="N41" s="128">
        <v>-22334805</v>
      </c>
      <c r="O41" s="128">
        <v>-22387322</v>
      </c>
      <c r="P41" s="66">
        <f t="shared" si="9"/>
        <v>1.0023513525190839</v>
      </c>
      <c r="Q41" s="111">
        <v>7637</v>
      </c>
      <c r="R41" s="107">
        <v>280</v>
      </c>
      <c r="S41" s="107">
        <v>444</v>
      </c>
      <c r="T41" s="107">
        <v>55123</v>
      </c>
      <c r="U41" s="131">
        <v>8</v>
      </c>
      <c r="V41" s="139">
        <v>1114</v>
      </c>
    </row>
    <row r="42" spans="1:22" ht="10.5" customHeight="1" x14ac:dyDescent="0.25">
      <c r="A42" s="11" t="s">
        <v>57</v>
      </c>
      <c r="B42" s="94">
        <v>152982</v>
      </c>
      <c r="C42" s="88">
        <f t="shared" si="6"/>
        <v>1.8217829548574344E-2</v>
      </c>
      <c r="D42" s="107">
        <v>1177</v>
      </c>
      <c r="E42" s="107">
        <v>829302</v>
      </c>
      <c r="F42" s="114">
        <v>34703085</v>
      </c>
      <c r="G42" s="26">
        <f t="shared" si="7"/>
        <v>12451.770721205598</v>
      </c>
      <c r="H42" s="107">
        <v>938045</v>
      </c>
      <c r="I42" s="107">
        <v>11363570.300000001</v>
      </c>
      <c r="J42" s="107">
        <v>2787</v>
      </c>
      <c r="K42" s="66">
        <v>0.3887029288702929</v>
      </c>
      <c r="L42" s="107">
        <v>38463062</v>
      </c>
      <c r="M42" s="26">
        <f t="shared" si="8"/>
        <v>13800.883387154647</v>
      </c>
      <c r="N42" s="128">
        <v>-14185502.300000001</v>
      </c>
      <c r="O42" s="128">
        <v>-14627483</v>
      </c>
      <c r="P42" s="66">
        <f t="shared" si="9"/>
        <v>1.0311572118246386</v>
      </c>
      <c r="Q42" s="111">
        <v>12384</v>
      </c>
      <c r="R42" s="107">
        <v>341</v>
      </c>
      <c r="S42" s="107">
        <v>594</v>
      </c>
      <c r="T42" s="107">
        <v>72005</v>
      </c>
      <c r="U42" s="107">
        <v>9</v>
      </c>
      <c r="V42" s="111">
        <v>3066</v>
      </c>
    </row>
    <row r="43" spans="1:22" ht="10.5" customHeight="1" x14ac:dyDescent="0.25">
      <c r="A43" s="11" t="s">
        <v>56</v>
      </c>
      <c r="B43" s="94">
        <v>52495</v>
      </c>
      <c r="C43" s="88">
        <f t="shared" si="6"/>
        <v>4.5623392704067053E-2</v>
      </c>
      <c r="D43" s="107">
        <v>945</v>
      </c>
      <c r="E43" s="107">
        <v>735231</v>
      </c>
      <c r="F43" s="114">
        <v>41698569</v>
      </c>
      <c r="G43" s="26">
        <f t="shared" si="7"/>
        <v>17410.67599164927</v>
      </c>
      <c r="H43" s="107">
        <v>337920</v>
      </c>
      <c r="I43" s="107">
        <v>19049571.800000001</v>
      </c>
      <c r="J43" s="107">
        <v>2395</v>
      </c>
      <c r="K43" s="66">
        <v>0.29009205426356588</v>
      </c>
      <c r="L43" s="107">
        <v>34115428</v>
      </c>
      <c r="M43" s="26">
        <f t="shared" si="8"/>
        <v>14244.4375782881</v>
      </c>
      <c r="N43" s="128">
        <v>-11128510.800000001</v>
      </c>
      <c r="O43" s="128">
        <v>-11852707</v>
      </c>
      <c r="P43" s="66">
        <f t="shared" si="9"/>
        <v>1.0650757511957485</v>
      </c>
      <c r="Q43" s="111">
        <v>25554</v>
      </c>
      <c r="R43" s="107">
        <v>333</v>
      </c>
      <c r="S43" s="107">
        <v>630</v>
      </c>
      <c r="T43" s="107">
        <v>75500</v>
      </c>
      <c r="U43" s="107">
        <v>13</v>
      </c>
      <c r="V43" s="111">
        <v>3037</v>
      </c>
    </row>
    <row r="44" spans="1:22" ht="10.5" customHeight="1" x14ac:dyDescent="0.25">
      <c r="A44" s="11" t="s">
        <v>55</v>
      </c>
      <c r="B44" s="94">
        <v>18466</v>
      </c>
      <c r="C44" s="88">
        <f t="shared" si="6"/>
        <v>0.10500379075056861</v>
      </c>
      <c r="D44" s="107">
        <v>755</v>
      </c>
      <c r="E44" s="107">
        <v>705052</v>
      </c>
      <c r="F44" s="114">
        <v>43474812</v>
      </c>
      <c r="G44" s="26">
        <f t="shared" si="7"/>
        <v>22421.254254770502</v>
      </c>
      <c r="H44" s="107">
        <v>573162</v>
      </c>
      <c r="I44" s="107">
        <v>25862293</v>
      </c>
      <c r="J44" s="107">
        <v>1939</v>
      </c>
      <c r="K44" s="66">
        <v>0.20638637573177221</v>
      </c>
      <c r="L44" s="107">
        <v>44150657</v>
      </c>
      <c r="M44" s="26">
        <f t="shared" si="8"/>
        <v>22769.807632800414</v>
      </c>
      <c r="N44" s="128">
        <v>-25964976</v>
      </c>
      <c r="O44" s="128">
        <v>-28218597</v>
      </c>
      <c r="P44" s="66">
        <f t="shared" si="9"/>
        <v>1.0867946498390755</v>
      </c>
      <c r="Q44" s="111">
        <v>39285</v>
      </c>
      <c r="R44" s="107">
        <v>270</v>
      </c>
      <c r="S44" s="107">
        <v>566</v>
      </c>
      <c r="T44" s="107">
        <v>68217</v>
      </c>
      <c r="U44" s="107">
        <v>14</v>
      </c>
      <c r="V44" s="111">
        <v>4220</v>
      </c>
    </row>
    <row r="45" spans="1:22" ht="10.5" customHeight="1" x14ac:dyDescent="0.25">
      <c r="A45" s="11" t="s">
        <v>54</v>
      </c>
      <c r="B45" s="94">
        <v>13880</v>
      </c>
      <c r="C45" s="88">
        <f t="shared" si="6"/>
        <v>0.12514409221902018</v>
      </c>
      <c r="D45" s="107">
        <v>606</v>
      </c>
      <c r="E45" s="107">
        <v>446221</v>
      </c>
      <c r="F45" s="114">
        <v>47753823</v>
      </c>
      <c r="G45" s="26">
        <f t="shared" si="7"/>
        <v>27492.126079447324</v>
      </c>
      <c r="H45" s="107">
        <v>1504371</v>
      </c>
      <c r="I45" s="107">
        <v>33914182.5</v>
      </c>
      <c r="J45" s="107">
        <v>1737</v>
      </c>
      <c r="K45" s="66">
        <v>0.15603665109593964</v>
      </c>
      <c r="L45" s="107">
        <v>23106958</v>
      </c>
      <c r="M45" s="26">
        <f t="shared" si="8"/>
        <v>13302.796776050662</v>
      </c>
      <c r="N45" s="128">
        <v>-7762946.5</v>
      </c>
      <c r="O45" s="128">
        <v>-11516508</v>
      </c>
      <c r="P45" s="66">
        <f t="shared" si="9"/>
        <v>1.4835227835204068</v>
      </c>
      <c r="Q45" s="111">
        <v>42324</v>
      </c>
      <c r="R45" s="107">
        <v>130</v>
      </c>
      <c r="S45" s="107">
        <v>289</v>
      </c>
      <c r="T45" s="107">
        <v>34793</v>
      </c>
      <c r="U45" s="107">
        <v>20</v>
      </c>
      <c r="V45" s="111">
        <v>14965</v>
      </c>
    </row>
    <row r="46" spans="1:22" ht="10.5" customHeight="1" x14ac:dyDescent="0.25">
      <c r="A46" s="11" t="s">
        <v>53</v>
      </c>
      <c r="B46" s="94">
        <v>22852</v>
      </c>
      <c r="C46" s="88">
        <f t="shared" si="6"/>
        <v>0.14291965692280764</v>
      </c>
      <c r="D46" s="107">
        <v>1060</v>
      </c>
      <c r="E46" s="107">
        <v>752038</v>
      </c>
      <c r="F46" s="114">
        <v>113994053</v>
      </c>
      <c r="G46" s="26">
        <f t="shared" si="7"/>
        <v>34903.261788120028</v>
      </c>
      <c r="H46" s="107">
        <v>966669</v>
      </c>
      <c r="I46" s="107">
        <v>88043348</v>
      </c>
      <c r="J46" s="107">
        <v>3266</v>
      </c>
      <c r="K46" s="66">
        <v>0.11854379151391964</v>
      </c>
      <c r="L46" s="107">
        <v>43019597</v>
      </c>
      <c r="M46" s="26">
        <f t="shared" si="8"/>
        <v>13171.952541334966</v>
      </c>
      <c r="N46" s="128">
        <v>-16102223</v>
      </c>
      <c r="O46" s="128">
        <v>-25214140</v>
      </c>
      <c r="P46" s="66">
        <f t="shared" si="9"/>
        <v>1.5658794440991159</v>
      </c>
      <c r="Q46" s="111">
        <v>87813</v>
      </c>
      <c r="R46" s="107">
        <v>115</v>
      </c>
      <c r="S46" s="107">
        <v>225</v>
      </c>
      <c r="T46" s="107">
        <v>30508</v>
      </c>
      <c r="U46" s="107">
        <v>46</v>
      </c>
      <c r="V46" s="111">
        <v>54848</v>
      </c>
    </row>
    <row r="47" spans="1:22" ht="10.5" customHeight="1" x14ac:dyDescent="0.25">
      <c r="A47" s="11" t="s">
        <v>52</v>
      </c>
      <c r="B47" s="94">
        <v>17622</v>
      </c>
      <c r="C47" s="88">
        <f t="shared" si="6"/>
        <v>0.18590398365679264</v>
      </c>
      <c r="D47" s="107">
        <v>1092</v>
      </c>
      <c r="E47" s="107">
        <v>730115</v>
      </c>
      <c r="F47" s="114">
        <v>147047184</v>
      </c>
      <c r="G47" s="26">
        <f t="shared" si="7"/>
        <v>44886.197802197799</v>
      </c>
      <c r="H47" s="107">
        <v>1658450</v>
      </c>
      <c r="I47" s="107">
        <v>115007568</v>
      </c>
      <c r="J47" s="107">
        <v>3276</v>
      </c>
      <c r="K47" s="66">
        <v>9.745939192003332E-2</v>
      </c>
      <c r="L47" s="107">
        <v>43720874</v>
      </c>
      <c r="M47" s="26">
        <f t="shared" si="8"/>
        <v>13345.810134310133</v>
      </c>
      <c r="N47" s="128">
        <v>-10022808</v>
      </c>
      <c r="O47" s="128">
        <v>-24280278</v>
      </c>
      <c r="P47" s="66">
        <f t="shared" si="9"/>
        <v>2.4225025561698876</v>
      </c>
      <c r="Q47" s="111">
        <v>110835</v>
      </c>
      <c r="R47" s="107">
        <v>88</v>
      </c>
      <c r="S47" s="107">
        <v>145</v>
      </c>
      <c r="T47" s="107">
        <v>12665</v>
      </c>
      <c r="U47" s="107">
        <v>46</v>
      </c>
      <c r="V47" s="111">
        <v>71915</v>
      </c>
    </row>
    <row r="48" spans="1:22" ht="10.5" customHeight="1" x14ac:dyDescent="0.25">
      <c r="A48" s="11" t="s">
        <v>51</v>
      </c>
      <c r="B48" s="94">
        <v>14245</v>
      </c>
      <c r="C48" s="88">
        <f t="shared" si="6"/>
        <v>0.22414882414882414</v>
      </c>
      <c r="D48" s="107">
        <v>1119</v>
      </c>
      <c r="E48" s="107">
        <v>871770</v>
      </c>
      <c r="F48" s="114">
        <v>175658587</v>
      </c>
      <c r="G48" s="26">
        <f t="shared" si="7"/>
        <v>55013.650798621988</v>
      </c>
      <c r="H48" s="107">
        <v>1962159</v>
      </c>
      <c r="I48" s="107">
        <v>132639213.95999999</v>
      </c>
      <c r="J48" s="107">
        <v>3193</v>
      </c>
      <c r="K48" s="66">
        <v>8.8436504639246641E-2</v>
      </c>
      <c r="L48" s="107">
        <v>45707973</v>
      </c>
      <c r="M48" s="26">
        <f t="shared" si="8"/>
        <v>14315.055746946446</v>
      </c>
      <c r="N48" s="128">
        <v>-726440.95999999996</v>
      </c>
      <c r="O48" s="128">
        <v>-22855052</v>
      </c>
      <c r="P48" s="66">
        <f t="shared" si="9"/>
        <v>31.461678592572756</v>
      </c>
      <c r="Q48" s="111">
        <v>147386</v>
      </c>
      <c r="R48" s="107">
        <v>69</v>
      </c>
      <c r="S48" s="107">
        <v>118</v>
      </c>
      <c r="T48" s="107">
        <v>10231</v>
      </c>
      <c r="U48" s="107">
        <v>52</v>
      </c>
      <c r="V48" s="111">
        <v>108129</v>
      </c>
    </row>
    <row r="49" spans="1:22" ht="10.5" customHeight="1" x14ac:dyDescent="0.25">
      <c r="A49" s="11" t="s">
        <v>50</v>
      </c>
      <c r="B49" s="94">
        <v>11060</v>
      </c>
      <c r="C49" s="88">
        <f t="shared" si="6"/>
        <v>0.24647377938517179</v>
      </c>
      <c r="D49" s="107">
        <v>1012</v>
      </c>
      <c r="E49" s="107">
        <v>612071</v>
      </c>
      <c r="F49" s="114">
        <v>176891386</v>
      </c>
      <c r="G49" s="26">
        <f t="shared" si="7"/>
        <v>64890.457079970656</v>
      </c>
      <c r="H49" s="107">
        <v>1732228</v>
      </c>
      <c r="I49" s="107">
        <v>127563627</v>
      </c>
      <c r="J49" s="107">
        <v>2726</v>
      </c>
      <c r="K49" s="66">
        <v>8.0981522191194824E-2</v>
      </c>
      <c r="L49" s="107">
        <v>43139247</v>
      </c>
      <c r="M49" s="26">
        <f t="shared" si="8"/>
        <v>15825.108950843727</v>
      </c>
      <c r="N49" s="128">
        <v>7920740</v>
      </c>
      <c r="O49" s="128">
        <v>-18553336</v>
      </c>
      <c r="P49" s="66">
        <f t="shared" si="9"/>
        <v>-2.3423740711095173</v>
      </c>
      <c r="Q49" s="111">
        <v>199387</v>
      </c>
      <c r="R49" s="107">
        <v>54</v>
      </c>
      <c r="S49" s="107">
        <v>107</v>
      </c>
      <c r="T49" s="107">
        <v>9220</v>
      </c>
      <c r="U49" s="107">
        <v>56</v>
      </c>
      <c r="V49" s="111">
        <v>137526</v>
      </c>
    </row>
    <row r="50" spans="1:22" ht="10.5" customHeight="1" x14ac:dyDescent="0.25">
      <c r="A50" s="11" t="s">
        <v>49</v>
      </c>
      <c r="B50" s="94">
        <v>8372</v>
      </c>
      <c r="C50" s="88">
        <f t="shared" si="6"/>
        <v>0.26051122790253223</v>
      </c>
      <c r="D50" s="107">
        <v>794</v>
      </c>
      <c r="E50" s="107">
        <v>666814</v>
      </c>
      <c r="F50" s="114">
        <v>163322283</v>
      </c>
      <c r="G50" s="26">
        <f t="shared" si="7"/>
        <v>74884.127922971107</v>
      </c>
      <c r="H50" s="107">
        <v>1391302</v>
      </c>
      <c r="I50" s="107">
        <v>109321611</v>
      </c>
      <c r="J50" s="107">
        <v>2181</v>
      </c>
      <c r="K50" s="66">
        <v>6.9569377990430628E-2</v>
      </c>
      <c r="L50" s="107">
        <v>38488826</v>
      </c>
      <c r="M50" s="26">
        <f t="shared" si="8"/>
        <v>17647.329665291152</v>
      </c>
      <c r="N50" s="128">
        <v>16903148</v>
      </c>
      <c r="O50" s="128">
        <v>-14650195</v>
      </c>
      <c r="P50" s="66">
        <f t="shared" si="9"/>
        <v>-0.86671399907283542</v>
      </c>
      <c r="Q50" s="111">
        <v>238153</v>
      </c>
      <c r="R50" s="107">
        <v>55</v>
      </c>
      <c r="S50" s="107">
        <v>102</v>
      </c>
      <c r="T50" s="107">
        <v>9312</v>
      </c>
      <c r="U50" s="107">
        <v>52</v>
      </c>
      <c r="V50" s="111">
        <v>126590</v>
      </c>
    </row>
    <row r="51" spans="1:22" ht="10.5" customHeight="1" x14ac:dyDescent="0.25">
      <c r="A51" s="11" t="s">
        <v>48</v>
      </c>
      <c r="B51" s="94">
        <v>6679</v>
      </c>
      <c r="C51" s="88">
        <f t="shared" si="6"/>
        <v>0.28776762988471327</v>
      </c>
      <c r="D51" s="107">
        <v>694</v>
      </c>
      <c r="E51" s="107">
        <v>572533</v>
      </c>
      <c r="F51" s="114">
        <v>163433588</v>
      </c>
      <c r="G51" s="26">
        <f t="shared" si="7"/>
        <v>85033.084287200836</v>
      </c>
      <c r="H51" s="107">
        <v>1404570</v>
      </c>
      <c r="I51" s="107">
        <v>100632571</v>
      </c>
      <c r="J51" s="107">
        <v>1922</v>
      </c>
      <c r="K51" s="66">
        <v>6.4244409533041419E-2</v>
      </c>
      <c r="L51" s="107">
        <v>35463241</v>
      </c>
      <c r="M51" s="26">
        <f t="shared" si="8"/>
        <v>18451.218002081165</v>
      </c>
      <c r="N51" s="128">
        <v>28742346</v>
      </c>
      <c r="O51" s="128">
        <v>-9106154</v>
      </c>
      <c r="P51" s="66">
        <f t="shared" si="9"/>
        <v>-0.31682013708971424</v>
      </c>
      <c r="Q51" s="111">
        <v>347596</v>
      </c>
      <c r="R51" s="107">
        <v>35</v>
      </c>
      <c r="S51" s="107">
        <v>73</v>
      </c>
      <c r="T51" s="107">
        <v>6100</v>
      </c>
      <c r="U51" s="107">
        <v>78</v>
      </c>
      <c r="V51" s="111">
        <v>239749</v>
      </c>
    </row>
    <row r="52" spans="1:22" ht="10.5" customHeight="1" x14ac:dyDescent="0.25">
      <c r="A52" s="11" t="s">
        <v>47</v>
      </c>
      <c r="B52" s="94">
        <v>5342</v>
      </c>
      <c r="C52" s="88">
        <f t="shared" si="6"/>
        <v>0.32291276675402469</v>
      </c>
      <c r="D52" s="107">
        <v>614</v>
      </c>
      <c r="E52" s="107">
        <v>529512</v>
      </c>
      <c r="F52" s="114">
        <v>163820087</v>
      </c>
      <c r="G52" s="26">
        <f t="shared" si="7"/>
        <v>94968.166376811598</v>
      </c>
      <c r="H52" s="107">
        <v>1765518</v>
      </c>
      <c r="I52" s="107">
        <v>97432967</v>
      </c>
      <c r="J52" s="107">
        <v>1725</v>
      </c>
      <c r="K52" s="66">
        <v>6.0827250608272508E-2</v>
      </c>
      <c r="L52" s="107">
        <v>34394103</v>
      </c>
      <c r="M52" s="26">
        <f t="shared" si="8"/>
        <v>19938.610434782608</v>
      </c>
      <c r="N52" s="128">
        <v>33758535</v>
      </c>
      <c r="O52" s="128">
        <v>-8799002</v>
      </c>
      <c r="P52" s="66">
        <f t="shared" si="9"/>
        <v>-0.26064525608116584</v>
      </c>
      <c r="Q52" s="111">
        <v>327703</v>
      </c>
      <c r="R52" s="131">
        <v>29</v>
      </c>
      <c r="S52" s="107">
        <v>420</v>
      </c>
      <c r="T52" s="107">
        <v>6000</v>
      </c>
      <c r="U52" s="107">
        <v>65</v>
      </c>
      <c r="V52" s="111">
        <v>235810</v>
      </c>
    </row>
    <row r="53" spans="1:22" ht="10.5" customHeight="1" x14ac:dyDescent="0.25">
      <c r="A53" s="11" t="s">
        <v>46</v>
      </c>
      <c r="B53" s="94">
        <v>12456</v>
      </c>
      <c r="C53" s="88">
        <f t="shared" si="6"/>
        <v>0.43456968529222867</v>
      </c>
      <c r="D53" s="107">
        <v>1742</v>
      </c>
      <c r="E53" s="107">
        <v>2121356</v>
      </c>
      <c r="F53" s="114">
        <v>655826211</v>
      </c>
      <c r="G53" s="26">
        <f t="shared" si="7"/>
        <v>121157.62257528173</v>
      </c>
      <c r="H53" s="107">
        <v>11697338</v>
      </c>
      <c r="I53" s="107">
        <v>276584606</v>
      </c>
      <c r="J53" s="107">
        <v>5413</v>
      </c>
      <c r="K53" s="66">
        <v>4.8001631683027839E-2</v>
      </c>
      <c r="L53" s="107">
        <v>120299658</v>
      </c>
      <c r="M53" s="26">
        <f t="shared" si="8"/>
        <v>22224.211712543874</v>
      </c>
      <c r="N53" s="128">
        <v>270639285</v>
      </c>
      <c r="O53" s="128">
        <v>-10250559</v>
      </c>
      <c r="P53" s="66">
        <f t="shared" si="9"/>
        <v>-3.7875355013593091E-2</v>
      </c>
      <c r="Q53" s="111">
        <v>1434463</v>
      </c>
      <c r="R53" s="112" t="s">
        <v>94</v>
      </c>
      <c r="S53" s="112" t="s">
        <v>94</v>
      </c>
      <c r="T53" s="112" t="s">
        <v>94</v>
      </c>
      <c r="U53" s="107">
        <v>198</v>
      </c>
      <c r="V53" s="111">
        <v>881316</v>
      </c>
    </row>
    <row r="54" spans="1:22" ht="10.5" customHeight="1" x14ac:dyDescent="0.25">
      <c r="A54" s="11" t="s">
        <v>45</v>
      </c>
      <c r="B54" s="94">
        <v>4974</v>
      </c>
      <c r="C54" s="88">
        <f t="shared" si="6"/>
        <v>0.57800562927221555</v>
      </c>
      <c r="D54" s="107">
        <v>693</v>
      </c>
      <c r="E54" s="107">
        <v>1522210</v>
      </c>
      <c r="F54" s="114">
        <v>497594245</v>
      </c>
      <c r="G54" s="26">
        <f t="shared" si="7"/>
        <v>173076.25913043477</v>
      </c>
      <c r="H54" s="107">
        <v>9183889</v>
      </c>
      <c r="I54" s="107">
        <v>88411369.819999993</v>
      </c>
      <c r="J54" s="107">
        <v>2875</v>
      </c>
      <c r="K54" s="66">
        <v>4.3179838394761347E-2</v>
      </c>
      <c r="L54" s="107">
        <v>69031751</v>
      </c>
      <c r="M54" s="26">
        <f t="shared" si="8"/>
        <v>24011.043826086956</v>
      </c>
      <c r="N54" s="128">
        <v>349335013.18000001</v>
      </c>
      <c r="O54" s="128">
        <v>17123470</v>
      </c>
      <c r="P54" s="66">
        <f t="shared" si="9"/>
        <v>4.9017331083205454E-2</v>
      </c>
      <c r="Q54" s="111">
        <v>1370507</v>
      </c>
      <c r="R54" s="59">
        <v>0</v>
      </c>
      <c r="S54" s="112" t="s">
        <v>94</v>
      </c>
      <c r="T54" s="59">
        <v>0</v>
      </c>
      <c r="U54" s="107">
        <v>132</v>
      </c>
      <c r="V54" s="111">
        <v>728111</v>
      </c>
    </row>
    <row r="55" spans="1:22" ht="10.5" customHeight="1" x14ac:dyDescent="0.25">
      <c r="A55" s="11" t="s">
        <v>44</v>
      </c>
      <c r="B55" s="94">
        <v>8530</v>
      </c>
      <c r="C55" s="88">
        <f t="shared" si="6"/>
        <v>0.73774912075029309</v>
      </c>
      <c r="D55" s="107">
        <v>1323</v>
      </c>
      <c r="E55" s="107">
        <v>3844405</v>
      </c>
      <c r="F55" s="114">
        <v>1975773703</v>
      </c>
      <c r="G55" s="26">
        <f t="shared" si="7"/>
        <v>313963.72207214363</v>
      </c>
      <c r="H55" s="107">
        <v>56633880</v>
      </c>
      <c r="I55" s="107">
        <v>149451568</v>
      </c>
      <c r="J55" s="107">
        <v>6293</v>
      </c>
      <c r="K55" s="66">
        <v>6.1417292095683321E-2</v>
      </c>
      <c r="L55" s="107">
        <v>199315954</v>
      </c>
      <c r="M55" s="26">
        <f t="shared" si="8"/>
        <v>31672.644843476879</v>
      </c>
      <c r="N55" s="128">
        <v>1683640061</v>
      </c>
      <c r="O55" s="128">
        <v>68149587</v>
      </c>
      <c r="P55" s="66">
        <f t="shared" si="9"/>
        <v>4.0477527577671486E-2</v>
      </c>
      <c r="Q55" s="111">
        <v>4422705</v>
      </c>
      <c r="R55" s="59">
        <v>0</v>
      </c>
      <c r="S55" s="112" t="s">
        <v>94</v>
      </c>
      <c r="T55" s="59">
        <v>0</v>
      </c>
      <c r="U55" s="107">
        <v>229</v>
      </c>
      <c r="V55" s="111">
        <v>2660221</v>
      </c>
    </row>
    <row r="56" spans="1:22" ht="10.5" customHeight="1" x14ac:dyDescent="0.25">
      <c r="A56" s="11" t="s">
        <v>43</v>
      </c>
      <c r="B56" s="94">
        <v>3064</v>
      </c>
      <c r="C56" s="88">
        <f t="shared" si="6"/>
        <v>0.87075718015665793</v>
      </c>
      <c r="D56" s="107">
        <v>766</v>
      </c>
      <c r="E56" s="107">
        <v>2406614.66</v>
      </c>
      <c r="F56" s="114">
        <v>1873013096</v>
      </c>
      <c r="G56" s="26">
        <f t="shared" si="7"/>
        <v>702028.89655172417</v>
      </c>
      <c r="H56" s="107">
        <v>49013063</v>
      </c>
      <c r="I56" s="107">
        <v>60591070</v>
      </c>
      <c r="J56" s="107">
        <v>2668</v>
      </c>
      <c r="K56" s="66">
        <v>0.10414958816410977</v>
      </c>
      <c r="L56" s="107">
        <v>144059514</v>
      </c>
      <c r="M56" s="26">
        <f t="shared" si="8"/>
        <v>53995.320089955021</v>
      </c>
      <c r="N56" s="128">
        <v>1717375575</v>
      </c>
      <c r="O56" s="128">
        <v>55278138</v>
      </c>
      <c r="P56" s="66">
        <f t="shared" si="9"/>
        <v>3.218756502927439E-2</v>
      </c>
      <c r="Q56" s="111">
        <v>3273686</v>
      </c>
      <c r="R56" s="59">
        <v>0</v>
      </c>
      <c r="S56" s="112" t="s">
        <v>94</v>
      </c>
      <c r="T56" s="59">
        <v>0</v>
      </c>
      <c r="U56" s="107">
        <v>77</v>
      </c>
      <c r="V56" s="111">
        <v>2006519</v>
      </c>
    </row>
    <row r="57" spans="1:22" ht="10.5" customHeight="1" x14ac:dyDescent="0.25">
      <c r="A57" s="7" t="s">
        <v>8</v>
      </c>
      <c r="B57" s="124">
        <v>4296</v>
      </c>
      <c r="C57" s="88">
        <f t="shared" si="6"/>
        <v>0.94599627560521415</v>
      </c>
      <c r="D57" s="108">
        <v>1916</v>
      </c>
      <c r="E57" s="108">
        <v>13508829</v>
      </c>
      <c r="F57" s="130">
        <v>43137591834</v>
      </c>
      <c r="G57" s="26">
        <f t="shared" si="7"/>
        <v>10614564.919783464</v>
      </c>
      <c r="H57" s="108">
        <v>1372736257</v>
      </c>
      <c r="I57" s="108">
        <v>1039188703</v>
      </c>
      <c r="J57" s="108">
        <v>4064</v>
      </c>
      <c r="K57" s="126">
        <v>0.18080704720380833</v>
      </c>
      <c r="L57" s="108">
        <v>3376950532</v>
      </c>
      <c r="M57" s="138">
        <f t="shared" si="8"/>
        <v>830942.55216535437</v>
      </c>
      <c r="N57" s="129">
        <v>40094188856</v>
      </c>
      <c r="O57" s="129">
        <v>83155391</v>
      </c>
      <c r="P57" s="126">
        <f t="shared" si="9"/>
        <v>2.074001080272659E-3</v>
      </c>
      <c r="Q57" s="111">
        <v>17960294</v>
      </c>
      <c r="R57" s="59">
        <v>0</v>
      </c>
      <c r="S57" s="112" t="s">
        <v>94</v>
      </c>
      <c r="T57" s="59">
        <v>0</v>
      </c>
      <c r="U57" s="108">
        <v>45</v>
      </c>
      <c r="V57" s="111">
        <v>19216624</v>
      </c>
    </row>
    <row r="58" spans="1:22" ht="10.5" customHeight="1" thickBot="1" x14ac:dyDescent="0.3">
      <c r="A58" s="20" t="s">
        <v>1</v>
      </c>
      <c r="B58" s="92">
        <f>SUM(B39:B57)</f>
        <v>940596</v>
      </c>
      <c r="C58" s="89">
        <f t="shared" si="6"/>
        <v>8.7970818502311296E-2</v>
      </c>
      <c r="D58" s="23">
        <f>SUM(D39:D57)</f>
        <v>27114</v>
      </c>
      <c r="E58" s="23">
        <f>SUM(E39:E57)</f>
        <v>46297471.140000001</v>
      </c>
      <c r="F58" s="23">
        <f>SUM(F39:F57)</f>
        <v>41048751993.75</v>
      </c>
      <c r="G58" s="23">
        <f t="shared" si="7"/>
        <v>496087.40097588976</v>
      </c>
      <c r="H58" s="23">
        <f>SUM(H39:H57)</f>
        <v>1886934606</v>
      </c>
      <c r="I58" s="23">
        <f t="shared" ref="I58:V58" si="10">SUM(I39:I57)</f>
        <v>2667861660.3800001</v>
      </c>
      <c r="J58" s="23">
        <f t="shared" si="10"/>
        <v>82745</v>
      </c>
      <c r="K58" s="52">
        <v>0.13127438241784742</v>
      </c>
      <c r="L58" s="23">
        <f>SUM(L39:L57)</f>
        <v>4523709329.75</v>
      </c>
      <c r="M58" s="23">
        <f t="shared" si="8"/>
        <v>54670.485585231734</v>
      </c>
      <c r="N58" s="23">
        <f t="shared" si="10"/>
        <v>35744115609.620003</v>
      </c>
      <c r="O58" s="64">
        <f t="shared" si="10"/>
        <v>-1462889987</v>
      </c>
      <c r="P58" s="53">
        <f t="shared" si="9"/>
        <v>-4.092673610887395E-2</v>
      </c>
      <c r="Q58" s="23">
        <f t="shared" si="10"/>
        <v>30086721</v>
      </c>
      <c r="R58" s="23">
        <f t="shared" si="10"/>
        <v>2754</v>
      </c>
      <c r="S58" s="23">
        <f t="shared" si="10"/>
        <v>10268</v>
      </c>
      <c r="T58" s="61">
        <f t="shared" si="10"/>
        <v>641799</v>
      </c>
      <c r="U58" s="61">
        <f t="shared" si="10"/>
        <v>1192</v>
      </c>
      <c r="V58" s="62">
        <f t="shared" si="10"/>
        <v>26948066</v>
      </c>
    </row>
    <row r="59" spans="1:22" ht="10.5" customHeight="1" x14ac:dyDescent="0.25">
      <c r="A59" s="116" t="s">
        <v>123</v>
      </c>
      <c r="B59" s="117"/>
      <c r="C59" s="117"/>
      <c r="D59" s="117"/>
      <c r="E59" s="117"/>
      <c r="F59" s="117"/>
      <c r="G59" s="117"/>
      <c r="H59" s="117"/>
      <c r="I59" s="117"/>
      <c r="J59" s="117"/>
      <c r="K59" s="117"/>
      <c r="L59" s="117"/>
      <c r="M59" s="117"/>
      <c r="N59" s="117"/>
      <c r="O59" s="117"/>
      <c r="P59" s="117"/>
      <c r="Q59" s="117"/>
      <c r="R59" s="117"/>
      <c r="S59" s="117"/>
      <c r="T59" s="117"/>
      <c r="U59" s="147"/>
      <c r="V59" s="118"/>
    </row>
    <row r="60" spans="1:22" ht="10.5" customHeight="1" x14ac:dyDescent="0.25">
      <c r="A60" s="116" t="s">
        <v>124</v>
      </c>
      <c r="B60" s="117"/>
      <c r="C60" s="117"/>
      <c r="D60" s="117"/>
      <c r="E60" s="117"/>
      <c r="F60" s="117"/>
      <c r="G60" s="117"/>
      <c r="H60" s="117"/>
      <c r="I60" s="117"/>
      <c r="J60" s="117"/>
      <c r="K60" s="117"/>
      <c r="L60" s="117"/>
      <c r="M60" s="117"/>
      <c r="N60" s="117"/>
      <c r="O60" s="117"/>
      <c r="P60" s="117"/>
      <c r="Q60" s="117"/>
      <c r="R60" s="117"/>
      <c r="S60" s="117"/>
      <c r="T60" s="117"/>
      <c r="U60" s="147"/>
      <c r="V60" s="118"/>
    </row>
    <row r="61" spans="1:22" ht="10.5" customHeight="1" x14ac:dyDescent="0.25">
      <c r="A61" s="67" t="s">
        <v>125</v>
      </c>
      <c r="B61" s="68"/>
      <c r="C61" s="68"/>
      <c r="D61" s="68"/>
      <c r="E61" s="68"/>
      <c r="F61" s="68"/>
      <c r="G61" s="68"/>
      <c r="H61" s="68"/>
      <c r="I61" s="68"/>
      <c r="J61" s="68"/>
      <c r="K61" s="68"/>
      <c r="L61" s="68"/>
      <c r="M61" s="68"/>
      <c r="N61" s="68"/>
      <c r="O61" s="68"/>
      <c r="P61" s="68"/>
      <c r="Q61" s="68"/>
      <c r="R61" s="68"/>
      <c r="S61" s="68"/>
      <c r="T61" s="68"/>
      <c r="U61" s="68"/>
      <c r="V61" s="69"/>
    </row>
    <row r="62" spans="1:22" ht="10.5" customHeight="1" x14ac:dyDescent="0.25">
      <c r="A62" s="70" t="s">
        <v>144</v>
      </c>
      <c r="B62" s="70"/>
      <c r="C62" s="70"/>
      <c r="D62" s="70"/>
      <c r="E62" s="70"/>
      <c r="F62" s="70"/>
      <c r="G62" s="70"/>
      <c r="H62" s="70"/>
      <c r="I62" s="70"/>
      <c r="J62" s="70"/>
      <c r="K62" s="68"/>
      <c r="L62" s="68"/>
      <c r="M62" s="68"/>
      <c r="N62" s="68"/>
      <c r="O62" s="68"/>
      <c r="P62" s="68"/>
      <c r="Q62" s="68"/>
      <c r="R62" s="68"/>
      <c r="S62" s="68"/>
      <c r="T62" s="68"/>
      <c r="U62" s="68"/>
      <c r="V62" s="69"/>
    </row>
    <row r="63" spans="1:22" ht="10.5" customHeight="1" x14ac:dyDescent="0.25">
      <c r="A63" s="119" t="s">
        <v>126</v>
      </c>
      <c r="B63" s="120"/>
      <c r="C63" s="120"/>
      <c r="D63" s="120"/>
      <c r="E63" s="120"/>
      <c r="F63" s="120"/>
      <c r="G63" s="120"/>
      <c r="H63" s="120"/>
      <c r="I63" s="120"/>
      <c r="J63" s="120"/>
      <c r="K63" s="120"/>
      <c r="L63" s="120"/>
      <c r="M63" s="120"/>
      <c r="N63" s="120"/>
      <c r="O63" s="120"/>
      <c r="P63" s="121"/>
      <c r="Q63" s="121"/>
      <c r="R63" s="121"/>
      <c r="S63" s="121"/>
      <c r="T63" s="121"/>
      <c r="U63" s="121"/>
      <c r="V63" s="121"/>
    </row>
    <row r="64" spans="1:22" ht="10.5" customHeight="1" x14ac:dyDescent="0.25">
      <c r="A64" s="119" t="s">
        <v>127</v>
      </c>
      <c r="B64" s="120"/>
      <c r="C64" s="120"/>
      <c r="D64" s="120"/>
      <c r="E64" s="120"/>
      <c r="F64" s="120"/>
      <c r="G64" s="120"/>
      <c r="H64" s="120"/>
      <c r="I64" s="120"/>
      <c r="J64" s="120"/>
      <c r="K64" s="120"/>
      <c r="L64" s="120"/>
      <c r="M64" s="120"/>
      <c r="N64" s="120"/>
      <c r="O64" s="120"/>
      <c r="P64" s="121"/>
      <c r="Q64" s="121"/>
      <c r="R64" s="121"/>
      <c r="S64" s="121"/>
      <c r="T64" s="121"/>
      <c r="U64" s="121"/>
      <c r="V64" s="121"/>
    </row>
    <row r="65" spans="1:22" ht="10.5" customHeight="1" x14ac:dyDescent="0.25">
      <c r="A65" s="119" t="s">
        <v>128</v>
      </c>
      <c r="B65" s="120"/>
      <c r="C65" s="120"/>
      <c r="D65" s="120"/>
      <c r="E65" s="120"/>
      <c r="F65" s="120"/>
      <c r="G65" s="120"/>
      <c r="H65" s="120"/>
      <c r="I65" s="120"/>
      <c r="J65" s="120"/>
      <c r="K65" s="120"/>
      <c r="L65" s="120"/>
      <c r="M65" s="120"/>
      <c r="N65" s="120"/>
      <c r="O65" s="120"/>
      <c r="P65" s="121"/>
      <c r="Q65" s="121"/>
      <c r="R65" s="121"/>
      <c r="S65" s="121"/>
      <c r="T65" s="121"/>
      <c r="U65" s="121"/>
      <c r="V65" s="121"/>
    </row>
    <row r="66" spans="1:22" ht="10.5" customHeight="1" x14ac:dyDescent="0.25">
      <c r="A66" s="119" t="s">
        <v>145</v>
      </c>
      <c r="B66" s="120"/>
      <c r="C66" s="120"/>
      <c r="D66" s="120"/>
      <c r="E66" s="120"/>
      <c r="F66" s="120"/>
      <c r="G66" s="120"/>
      <c r="H66" s="120"/>
      <c r="I66" s="120"/>
      <c r="J66" s="120"/>
      <c r="K66" s="120"/>
      <c r="L66" s="120"/>
      <c r="M66" s="120"/>
      <c r="N66" s="120"/>
      <c r="O66" s="120"/>
      <c r="P66" s="121"/>
      <c r="Q66" s="121"/>
      <c r="R66" s="121"/>
      <c r="S66" s="117"/>
      <c r="T66" s="117"/>
      <c r="U66" s="147"/>
      <c r="V66" s="118"/>
    </row>
    <row r="67" spans="1:22" ht="10.5" customHeight="1" x14ac:dyDescent="0.25">
      <c r="A67" s="120" t="s">
        <v>142</v>
      </c>
      <c r="B67" s="120"/>
      <c r="C67" s="120"/>
      <c r="D67" s="120"/>
      <c r="E67" s="120"/>
      <c r="F67" s="120"/>
      <c r="G67" s="120"/>
      <c r="H67" s="120"/>
      <c r="I67" s="120"/>
      <c r="J67" s="120"/>
      <c r="K67" s="120"/>
      <c r="L67" s="120"/>
      <c r="M67" s="120"/>
      <c r="N67" s="120"/>
      <c r="O67" s="120"/>
      <c r="P67" s="121"/>
      <c r="Q67" s="121"/>
      <c r="R67" s="121"/>
      <c r="S67" s="121"/>
      <c r="T67" s="121"/>
      <c r="U67" s="121"/>
      <c r="V67" s="121"/>
    </row>
    <row r="68" spans="1:22" ht="10.5" customHeight="1" x14ac:dyDescent="0.25">
      <c r="A68" s="120" t="s">
        <v>146</v>
      </c>
      <c r="B68" s="120"/>
      <c r="C68" s="120"/>
      <c r="D68" s="120"/>
      <c r="E68" s="120"/>
      <c r="F68" s="120"/>
      <c r="G68" s="120"/>
      <c r="H68" s="120"/>
      <c r="I68" s="120"/>
      <c r="J68" s="120"/>
      <c r="K68" s="120"/>
      <c r="L68" s="120"/>
      <c r="M68" s="120"/>
      <c r="N68" s="120"/>
      <c r="O68" s="120"/>
      <c r="P68" s="121"/>
      <c r="Q68" s="121"/>
      <c r="R68" s="121"/>
      <c r="S68" s="121"/>
      <c r="T68" s="121"/>
      <c r="U68" s="121"/>
      <c r="V68" s="121"/>
    </row>
    <row r="69" spans="1:22" ht="12" customHeight="1" x14ac:dyDescent="0.25">
      <c r="A69" s="119" t="s">
        <v>129</v>
      </c>
      <c r="B69" s="120"/>
      <c r="C69" s="120"/>
      <c r="D69" s="120"/>
      <c r="E69" s="120"/>
      <c r="F69" s="120"/>
      <c r="G69" s="120"/>
      <c r="H69" s="120"/>
      <c r="I69" s="120"/>
      <c r="J69" s="120"/>
      <c r="K69" s="120"/>
      <c r="L69" s="120"/>
      <c r="M69" s="120"/>
      <c r="N69" s="120"/>
      <c r="O69" s="120"/>
      <c r="P69" s="121"/>
      <c r="Q69" s="121"/>
      <c r="R69" s="121"/>
      <c r="S69" s="121"/>
      <c r="T69" s="121"/>
      <c r="U69" s="121"/>
      <c r="V69" s="121"/>
    </row>
    <row r="70" spans="1:22" ht="10.5" customHeight="1" x14ac:dyDescent="0.25">
      <c r="A70" s="119" t="s">
        <v>130</v>
      </c>
      <c r="B70" s="120"/>
      <c r="C70" s="120"/>
      <c r="D70" s="120"/>
      <c r="E70" s="120"/>
      <c r="F70" s="120"/>
      <c r="G70" s="120"/>
      <c r="H70" s="120"/>
      <c r="I70" s="120"/>
      <c r="J70" s="120"/>
      <c r="K70" s="120"/>
      <c r="L70" s="120"/>
      <c r="M70" s="120"/>
      <c r="N70" s="120"/>
      <c r="O70" s="120"/>
      <c r="P70" s="121"/>
      <c r="Q70" s="121"/>
      <c r="R70" s="121"/>
      <c r="S70" s="121"/>
      <c r="T70" s="121"/>
      <c r="U70" s="121"/>
      <c r="V70" s="121"/>
    </row>
    <row r="71" spans="1:22" ht="12" customHeight="1" x14ac:dyDescent="0.25">
      <c r="A71" s="67" t="s">
        <v>104</v>
      </c>
      <c r="B71" s="68"/>
      <c r="C71" s="68"/>
      <c r="D71" s="68"/>
      <c r="E71" s="68"/>
      <c r="F71" s="68"/>
      <c r="G71" s="68"/>
      <c r="H71" s="68"/>
      <c r="I71" s="68"/>
      <c r="J71" s="68"/>
      <c r="K71" s="68"/>
      <c r="L71" s="68"/>
      <c r="M71" s="68"/>
      <c r="N71" s="68"/>
      <c r="O71" s="68"/>
      <c r="P71" s="68"/>
      <c r="Q71" s="68"/>
      <c r="R71" s="68"/>
      <c r="S71" s="68"/>
      <c r="T71" s="68"/>
      <c r="U71" s="68"/>
      <c r="V71" s="69"/>
    </row>
    <row r="72" spans="1:22" ht="10.5" customHeight="1" x14ac:dyDescent="0.25">
      <c r="A72" s="70" t="s">
        <v>147</v>
      </c>
      <c r="B72" s="70"/>
      <c r="C72" s="70"/>
      <c r="D72" s="70"/>
      <c r="E72" s="70"/>
      <c r="F72" s="70"/>
      <c r="G72" s="70"/>
      <c r="H72" s="70"/>
      <c r="I72" s="70"/>
      <c r="J72" s="70"/>
      <c r="K72" s="70"/>
      <c r="L72" s="70"/>
      <c r="M72" s="70"/>
      <c r="N72" s="71"/>
      <c r="O72" s="71"/>
      <c r="P72" s="71"/>
      <c r="Q72" s="68"/>
      <c r="R72" s="68"/>
      <c r="S72" s="68"/>
      <c r="T72" s="68"/>
      <c r="U72" s="68"/>
      <c r="V72" s="69"/>
    </row>
    <row r="73" spans="1:22" ht="10.5" customHeight="1" x14ac:dyDescent="0.25">
      <c r="A73" s="145" t="s">
        <v>93</v>
      </c>
      <c r="B73" s="122"/>
      <c r="C73" s="122"/>
      <c r="D73" s="122"/>
      <c r="E73" s="122"/>
      <c r="F73" s="122"/>
      <c r="G73" s="122"/>
      <c r="H73" s="122"/>
      <c r="I73" s="122"/>
      <c r="J73" s="122"/>
      <c r="K73" s="122"/>
      <c r="L73" s="122"/>
      <c r="M73" s="122"/>
      <c r="N73" s="122"/>
      <c r="O73" s="122"/>
      <c r="P73" s="122"/>
      <c r="Q73" s="146"/>
      <c r="R73" s="148"/>
      <c r="S73" s="148"/>
      <c r="T73" s="148"/>
      <c r="U73" s="148"/>
      <c r="V73" s="69"/>
    </row>
    <row r="74" spans="1:22" ht="10.5" customHeight="1" x14ac:dyDescent="0.25">
      <c r="A74" s="149" t="s">
        <v>143</v>
      </c>
      <c r="B74" s="122"/>
      <c r="C74" s="122"/>
      <c r="D74" s="122"/>
      <c r="E74" s="122"/>
      <c r="F74" s="122"/>
      <c r="G74" s="122"/>
      <c r="H74" s="122"/>
      <c r="I74" s="122"/>
      <c r="J74" s="122"/>
      <c r="K74" s="122"/>
      <c r="L74" s="122"/>
      <c r="M74" s="122"/>
      <c r="N74" s="150"/>
      <c r="O74" s="150"/>
      <c r="P74" s="150"/>
      <c r="Q74" s="150"/>
      <c r="R74" s="150"/>
      <c r="S74" s="150"/>
      <c r="T74" s="150"/>
      <c r="U74" s="148"/>
      <c r="V74" s="69"/>
    </row>
    <row r="75" spans="1:22" ht="10.5" customHeight="1" x14ac:dyDescent="0.25">
      <c r="B75" s="38"/>
      <c r="C75" s="38"/>
      <c r="D75" s="38"/>
      <c r="E75" s="38"/>
      <c r="F75" s="38"/>
      <c r="G75" s="38"/>
      <c r="H75" s="38"/>
      <c r="I75" s="38"/>
      <c r="J75" s="38"/>
      <c r="K75" s="38"/>
      <c r="L75" s="38"/>
      <c r="M75" s="38"/>
      <c r="N75" s="38"/>
      <c r="O75" s="38"/>
      <c r="P75" s="38"/>
      <c r="Q75" s="38"/>
      <c r="R75" s="38"/>
      <c r="S75" s="38"/>
      <c r="T75" s="38"/>
      <c r="U75" s="38"/>
      <c r="V75" s="38"/>
    </row>
    <row r="77" spans="1:22" ht="10.5" customHeight="1" x14ac:dyDescent="0.25">
      <c r="A77" s="151"/>
      <c r="B77" s="152"/>
      <c r="C77" s="152"/>
      <c r="D77" s="152"/>
      <c r="E77" s="152"/>
      <c r="F77" s="152"/>
      <c r="G77" s="152"/>
      <c r="H77" s="152"/>
      <c r="I77" s="152"/>
      <c r="J77" s="152"/>
      <c r="K77" s="152"/>
      <c r="L77" s="152"/>
      <c r="M77" s="152"/>
      <c r="N77" s="38"/>
      <c r="O77" s="38"/>
      <c r="P77" s="38"/>
      <c r="Q77" s="38"/>
      <c r="R77" s="38"/>
      <c r="S77" s="38"/>
      <c r="T77" s="38"/>
    </row>
  </sheetData>
  <mergeCells count="1">
    <mergeCell ref="A77:M77"/>
  </mergeCells>
  <phoneticPr fontId="0" type="noConversion"/>
  <printOptions horizontalCentered="1"/>
  <pageMargins left="0" right="0" top="0.4" bottom="0" header="0" footer="0"/>
  <pageSetup scale="74" orientation="landscape" r:id="rId1"/>
  <headerFooter alignWithMargins="0"/>
  <ignoredErrors>
    <ignoredError sqref="C58 M37 G58 M58 P58 C37 G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2014 Calculation $0 Tax Itd De</vt:lpstr>
      <vt:lpstr>' 2014 Calculation $0 Tax Itd De'!Print_Area</vt:lpstr>
    </vt:vector>
  </TitlesOfParts>
  <Company>NC Department of 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slholt</cp:lastModifiedBy>
  <cp:lastPrinted>2017-09-13T11:59:58Z</cp:lastPrinted>
  <dcterms:created xsi:type="dcterms:W3CDTF">2005-06-27T11:45:55Z</dcterms:created>
  <dcterms:modified xsi:type="dcterms:W3CDTF">2017-09-13T17:23:06Z</dcterms:modified>
</cp:coreProperties>
</file>