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11940" windowHeight="6240" tabRatio="895"/>
  </bookViews>
  <sheets>
    <sheet name=" 2013 Calculation $0 Tax Std De" sheetId="1" r:id="rId1"/>
  </sheets>
  <definedNames>
    <definedName name="_xlnm.Print_Area" localSheetId="0">' 2013 Calculation $0 Tax Std De'!$A$1:$X$70</definedName>
  </definedNames>
  <calcPr calcId="125725" calcOnSave="0"/>
</workbook>
</file>

<file path=xl/calcChain.xml><?xml version="1.0" encoding="utf-8"?>
<calcChain xmlns="http://schemas.openxmlformats.org/spreadsheetml/2006/main">
  <c r="C16" i="1"/>
  <c r="C15"/>
  <c r="C14"/>
  <c r="X58"/>
  <c r="W58"/>
  <c r="V58"/>
  <c r="U58"/>
  <c r="T58"/>
  <c r="R58"/>
  <c r="X37"/>
  <c r="W37"/>
  <c r="V37"/>
  <c r="U37"/>
  <c r="T37"/>
  <c r="R37"/>
  <c r="P36"/>
  <c r="P35"/>
  <c r="P34"/>
  <c r="P33"/>
  <c r="P32"/>
  <c r="P31"/>
  <c r="P30"/>
  <c r="P29"/>
  <c r="P28"/>
  <c r="P27"/>
  <c r="P26"/>
  <c r="P25"/>
  <c r="P24"/>
  <c r="P23"/>
  <c r="P22"/>
  <c r="P21"/>
  <c r="P20"/>
  <c r="P19"/>
  <c r="P18"/>
  <c r="P17"/>
  <c r="P16"/>
  <c r="P15"/>
  <c r="P14"/>
  <c r="K57"/>
  <c r="K56"/>
  <c r="K55"/>
  <c r="K54"/>
  <c r="K53"/>
  <c r="K52"/>
  <c r="K51"/>
  <c r="K50"/>
  <c r="K49"/>
  <c r="K48"/>
  <c r="K47"/>
  <c r="K46"/>
  <c r="K45"/>
  <c r="K44"/>
  <c r="K43"/>
  <c r="K42"/>
  <c r="K41"/>
  <c r="K40"/>
  <c r="K39"/>
  <c r="K36"/>
  <c r="K35"/>
  <c r="K34"/>
  <c r="K33"/>
  <c r="K32"/>
  <c r="K31"/>
  <c r="K30"/>
  <c r="K29"/>
  <c r="K28"/>
  <c r="K27"/>
  <c r="K26"/>
  <c r="K25"/>
  <c r="K24"/>
  <c r="K23"/>
  <c r="K22"/>
  <c r="K21"/>
  <c r="K20"/>
  <c r="K19"/>
  <c r="K18"/>
  <c r="K17"/>
  <c r="K16"/>
  <c r="K15"/>
  <c r="K14"/>
  <c r="E57"/>
  <c r="E56"/>
  <c r="E55"/>
  <c r="E54"/>
  <c r="E53"/>
  <c r="E52"/>
  <c r="E51"/>
  <c r="E50"/>
  <c r="E49"/>
  <c r="E48"/>
  <c r="E47"/>
  <c r="E46"/>
  <c r="E45"/>
  <c r="E44"/>
  <c r="E43"/>
  <c r="E42"/>
  <c r="E41"/>
  <c r="E40"/>
  <c r="E39"/>
  <c r="E36"/>
  <c r="E35"/>
  <c r="E34"/>
  <c r="E33"/>
  <c r="E32"/>
  <c r="E31"/>
  <c r="E30"/>
  <c r="E29"/>
  <c r="E28"/>
  <c r="E27"/>
  <c r="E26"/>
  <c r="E25"/>
  <c r="E24"/>
  <c r="E23"/>
  <c r="E22"/>
  <c r="E21"/>
  <c r="E20"/>
  <c r="E19"/>
  <c r="E18"/>
  <c r="E17"/>
  <c r="E16"/>
  <c r="E15"/>
  <c r="E14"/>
  <c r="C36"/>
  <c r="C35"/>
  <c r="C34"/>
  <c r="C33"/>
  <c r="C32"/>
  <c r="C31"/>
  <c r="C30"/>
  <c r="C29"/>
  <c r="C28"/>
  <c r="C27"/>
  <c r="C26"/>
  <c r="C25"/>
  <c r="C24"/>
  <c r="C23"/>
  <c r="C22"/>
  <c r="C21"/>
  <c r="C20"/>
  <c r="C19"/>
  <c r="C18"/>
  <c r="C17"/>
  <c r="S52" l="1"/>
  <c r="S51"/>
  <c r="S50"/>
  <c r="S49"/>
  <c r="S48"/>
  <c r="S47"/>
  <c r="S46"/>
  <c r="S45"/>
  <c r="S44"/>
  <c r="S43"/>
  <c r="S42"/>
  <c r="S41"/>
  <c r="S58" s="1"/>
  <c r="S40"/>
  <c r="S39"/>
  <c r="S32"/>
  <c r="S31"/>
  <c r="S30"/>
  <c r="S29"/>
  <c r="S28"/>
  <c r="S27"/>
  <c r="S26"/>
  <c r="S25"/>
  <c r="S24"/>
  <c r="S23"/>
  <c r="S22"/>
  <c r="S21"/>
  <c r="S20"/>
  <c r="S19"/>
  <c r="S18"/>
  <c r="S17"/>
  <c r="S16"/>
  <c r="S15"/>
  <c r="S37" s="1"/>
  <c r="S14"/>
  <c r="P57" l="1"/>
  <c r="P56"/>
  <c r="P55"/>
  <c r="P54"/>
  <c r="P53"/>
  <c r="P52"/>
  <c r="P51"/>
  <c r="P50"/>
  <c r="P49"/>
  <c r="P48"/>
  <c r="P47"/>
  <c r="P46"/>
  <c r="P45"/>
  <c r="P44"/>
  <c r="P43"/>
  <c r="P42"/>
  <c r="P41"/>
  <c r="P40"/>
  <c r="P39"/>
  <c r="C57"/>
  <c r="C56"/>
  <c r="C55"/>
  <c r="C54"/>
  <c r="C53"/>
  <c r="C52"/>
  <c r="C51"/>
  <c r="C50"/>
  <c r="C49"/>
  <c r="C48"/>
  <c r="C47"/>
  <c r="C46"/>
  <c r="C45"/>
  <c r="C44"/>
  <c r="C43"/>
  <c r="C42"/>
  <c r="C41"/>
  <c r="C40"/>
  <c r="C39"/>
  <c r="Q37" l="1"/>
  <c r="Q58" l="1"/>
  <c r="J37" l="1"/>
  <c r="K37" s="1"/>
  <c r="H37"/>
  <c r="H58"/>
  <c r="J58"/>
  <c r="L37"/>
  <c r="L58"/>
  <c r="M58"/>
  <c r="O58"/>
  <c r="N58"/>
  <c r="O37"/>
  <c r="P37" s="1"/>
  <c r="N37"/>
  <c r="M37"/>
  <c r="F58"/>
  <c r="G37"/>
  <c r="D58"/>
  <c r="E58" s="1"/>
  <c r="D37"/>
  <c r="B37"/>
  <c r="G58"/>
  <c r="F37"/>
  <c r="B58"/>
  <c r="C37" l="1"/>
  <c r="C58"/>
  <c r="E37"/>
  <c r="K58"/>
  <c r="P58"/>
</calcChain>
</file>

<file path=xl/sharedStrings.xml><?xml version="1.0" encoding="utf-8"?>
<sst xmlns="http://schemas.openxmlformats.org/spreadsheetml/2006/main" count="212" uniqueCount="166">
  <si>
    <t>No Taxable Income</t>
  </si>
  <si>
    <t>TOTAL</t>
  </si>
  <si>
    <t>Deductions</t>
  </si>
  <si>
    <t>[$]</t>
  </si>
  <si>
    <t xml:space="preserve"> 200,001 or more</t>
  </si>
  <si>
    <t>Non-Positive AGI</t>
  </si>
  <si>
    <t>Tax</t>
  </si>
  <si>
    <t>Additions</t>
  </si>
  <si>
    <t>[%]</t>
  </si>
  <si>
    <t xml:space="preserve"> 1,000,000 or more</t>
  </si>
  <si>
    <t>B.  BY SIZE OF FEDERAL ADJUSTED GROSS INCOME</t>
  </si>
  <si>
    <t xml:space="preserve">       A.  BY SIZE OF NC TAXABLE INCOME</t>
  </si>
  <si>
    <t xml:space="preserve">[includes </t>
  </si>
  <si>
    <t xml:space="preserve">returns </t>
  </si>
  <si>
    <t>[before</t>
  </si>
  <si>
    <t>[after</t>
  </si>
  <si>
    <t>with</t>
  </si>
  <si>
    <t>residency</t>
  </si>
  <si>
    <t>deficit]</t>
  </si>
  <si>
    <t>proration]</t>
  </si>
  <si>
    <t>Number</t>
  </si>
  <si>
    <t>of</t>
  </si>
  <si>
    <t>Allowance</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</si>
  <si>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</si>
  <si>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</si>
  <si>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</si>
  <si>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</si>
  <si>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</si>
  <si>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</si>
  <si>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</si>
  <si>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</si>
  <si>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</si>
  <si>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</si>
  <si>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</si>
  <si>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</si>
  <si>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</si>
  <si>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</si>
  <si>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</si>
  <si>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</si>
  <si>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</si>
  <si>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</si>
  <si>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</si>
  <si>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</si>
  <si>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</si>
  <si>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</si>
  <si>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</si>
  <si>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</si>
  <si>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</si>
  <si>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</si>
  <si>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</si>
  <si>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</si>
  <si>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</si>
  <si>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</si>
  <si>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</si>
  <si>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</si>
  <si>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</si>
  <si>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</si>
  <si>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</si>
  <si>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</si>
  <si>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</si>
  <si>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</si>
  <si>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</si>
  <si>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Exemp-</t>
  </si>
  <si>
    <t>tions</t>
  </si>
  <si>
    <t>Claimed</t>
  </si>
  <si>
    <t>Amount</t>
  </si>
  <si>
    <t>++$2,500 ($2,000 for higher income levels) per exemption claimed on federal income tax return; allowable amount based on filing status and FAGI.</t>
  </si>
  <si>
    <t>Deduction</t>
  </si>
  <si>
    <t>Value</t>
  </si>
  <si>
    <t>Aver-</t>
  </si>
  <si>
    <t>age</t>
  </si>
  <si>
    <t>application</t>
  </si>
  <si>
    <t>of credits]</t>
  </si>
  <si>
    <t>Filed</t>
  </si>
  <si>
    <t xml:space="preserve">     Basic standard deduction allowances vary according to filing status: MFJ/QW=$6,000; S=$3,000; MFS=$3,000; and HoH=$4,400.  Additional standard deduction allowances of $600 (married individuals) </t>
  </si>
  <si>
    <t xml:space="preserve">     or $750 (unmarried individuals) apply for the aged or blind.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</si>
  <si>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</si>
  <si>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</si>
  <si>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</si>
  <si>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</si>
  <si>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</si>
  <si>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</si>
  <si>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</si>
  <si>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</si>
  <si>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</si>
  <si>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</si>
  <si>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</si>
  <si>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</si>
  <si>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</si>
  <si>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Lia-</t>
  </si>
  <si>
    <t>NCTI Level</t>
  </si>
  <si>
    <t>FAGI Level</t>
  </si>
  <si>
    <t>$0 Tax</t>
  </si>
  <si>
    <t>Pro-</t>
  </si>
  <si>
    <t>ration</t>
  </si>
  <si>
    <t xml:space="preserve">[before </t>
  </si>
  <si>
    <t>Taxes</t>
  </si>
  <si>
    <t>States/</t>
  </si>
  <si>
    <t>Foreign</t>
  </si>
  <si>
    <t>Child</t>
  </si>
  <si>
    <t>EITC</t>
  </si>
  <si>
    <t>Offset</t>
  </si>
  <si>
    <t>and</t>
  </si>
  <si>
    <t>Depen-</t>
  </si>
  <si>
    <t>dent</t>
  </si>
  <si>
    <t>Care</t>
  </si>
  <si>
    <t>Contri-</t>
  </si>
  <si>
    <t>Disabled</t>
  </si>
  <si>
    <t>Educa-</t>
  </si>
  <si>
    <t>tion Ex-</t>
  </si>
  <si>
    <t>bility</t>
  </si>
  <si>
    <t>To Other</t>
  </si>
  <si>
    <t>Com-</t>
  </si>
  <si>
    <t>puted</t>
  </si>
  <si>
    <t>Tax Lia-</t>
  </si>
  <si>
    <t xml:space="preserve">     Amount claimed (reported) may exceed the value of the tax credit used to reduce tax liability in cases where the tax liability is less than the amount of eligible credit claimed.</t>
  </si>
  <si>
    <t xml:space="preserve"> **Tax credits claimed=value of nonrefundable credits reported on the D-400TC form plus the portion of refundable credits (NC-EITC) used to reduce tax liability to $0.    </t>
  </si>
  <si>
    <t>*</t>
  </si>
  <si>
    <t xml:space="preserve">   *Summary information for this category has been combined with that of a preceding (or subsequent) category to avoid disclosing specific taxpayer details in categories with low participation.</t>
  </si>
  <si>
    <t>Factor</t>
  </si>
  <si>
    <t>butions:</t>
  </si>
  <si>
    <t>Non-</t>
  </si>
  <si>
    <t>itemizers</t>
  </si>
  <si>
    <t>penses:</t>
  </si>
  <si>
    <t>Income Level</t>
  </si>
  <si>
    <t>ALL RETURNS: STANDARD DEDUCTION</t>
  </si>
  <si>
    <t xml:space="preserve">    Returns Filed</t>
  </si>
  <si>
    <t>as a %</t>
  </si>
  <si>
    <t>Std Ded</t>
  </si>
  <si>
    <t xml:space="preserve">                Standard Deduction+:</t>
  </si>
  <si>
    <t>Re-</t>
  </si>
  <si>
    <t>turns</t>
  </si>
  <si>
    <t>SD</t>
  </si>
  <si>
    <t xml:space="preserve">    Personal Exemption</t>
  </si>
  <si>
    <t xml:space="preserve">            Allowance++:</t>
  </si>
  <si>
    <t>Liability</t>
  </si>
  <si>
    <t>of All</t>
  </si>
  <si>
    <t>Std</t>
  </si>
  <si>
    <t>Ded</t>
  </si>
  <si>
    <t xml:space="preserve">     Proration (income apportionment) factors applicable to part-year and nonresident individuals can exceed 100% in cases where the portion of income subject to NC income tax exceeds total federal gross income, as adjusted.</t>
  </si>
  <si>
    <t xml:space="preserve">         Computed NC Taxable Income</t>
  </si>
  <si>
    <t xml:space="preserve">          [includes returns with deficit]</t>
  </si>
  <si>
    <t xml:space="preserve"> of $0 Tax</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</si>
  <si>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claimed under the Code.</t>
    </r>
  </si>
  <si>
    <t xml:space="preserve">     This exhibit includes returns with a nonpositive NC taxable income and returns with a positive NC taxable income for which the tax liability is reduced to $0 after application of nonrefundable tax credits plus any portion of the refundable</t>
  </si>
  <si>
    <t xml:space="preserve">     EITC used to offset tax liability.</t>
  </si>
  <si>
    <t>TABLE 2A.   TAX YEAR 2013 INDIVIDUAL INCOME TAX CALCULATION BY INCOME LEVEL: CHARACTERISTICS OF RETURNS WITH $0 TAX LIABILITY BY DEDUCTION TYPE</t>
  </si>
  <si>
    <t xml:space="preserve">     Source: 2013 individual income tax extract.   Statistical summaries are compiled from personal income tax information extracted from tax year 2013 D-400 and D-400TC forms processed within the DOR dynamic integrated</t>
  </si>
  <si>
    <t xml:space="preserve">     tax system during 2014; the extract is a composite database consisting of both audited and unaudited (edited and unedited) data that is subject to and may include inconsistencies resultant of taxpayer and/or processing error.</t>
  </si>
  <si>
    <t xml:space="preserve">  [$0 Tax Liability]</t>
  </si>
  <si>
    <t xml:space="preserve">        Number of</t>
  </si>
  <si>
    <t xml:space="preserve">        Aggregate</t>
  </si>
  <si>
    <t>Chari-</t>
  </si>
  <si>
    <t>Paid</t>
  </si>
  <si>
    <t>table</t>
  </si>
  <si>
    <t>[$100 per</t>
  </si>
  <si>
    <t>fying</t>
  </si>
  <si>
    <t>In-</t>
  </si>
  <si>
    <t>come</t>
  </si>
  <si>
    <t>Level</t>
  </si>
  <si>
    <t>as %</t>
  </si>
  <si>
    <t>Quali-</t>
  </si>
  <si>
    <t>Child]</t>
  </si>
  <si>
    <t xml:space="preserve">      Child Tax </t>
  </si>
  <si>
    <t xml:space="preserve">             Credit</t>
  </si>
  <si>
    <t xml:space="preserve">                        Selected Tax Credits Claimed** by Type:</t>
  </si>
</sst>
</file>

<file path=xl/styles.xml><?xml version="1.0" encoding="utf-8"?>
<styleSheet xmlns="http://schemas.openxmlformats.org/spreadsheetml/2006/main">
  <numFmts count="3">
    <numFmt numFmtId="41" formatCode="_(* #,##0_);_(* \(#,##0\);_(* &quot;-&quot;_);_(@_)"/>
    <numFmt numFmtId="164" formatCode="_(* #,##0_);_(* \(#,##0\);_(* &quot;-&quot;??_);_(@_)"/>
    <numFmt numFmtId="165" formatCode="0.0%"/>
  </numFmts>
  <fonts count="6">
    <font>
      <sz val="10"/>
      <name val="Arial"/>
    </font>
    <font>
      <b/>
      <sz val="8"/>
      <name val="Times New Roman"/>
      <family val="1"/>
    </font>
    <font>
      <sz val="10"/>
      <name val="Courier"/>
      <family val="3"/>
    </font>
    <font>
      <b/>
      <sz val="9"/>
      <name val="Times New Roman"/>
      <family val="1"/>
    </font>
    <font>
      <sz val="9"/>
      <name val="Arial"/>
      <family val="2"/>
    </font>
    <font>
      <b/>
      <i/>
      <sz val="9"/>
      <name val="Times New Roman"/>
      <family val="1"/>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33">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s>
  <cellStyleXfs count="2">
    <xf numFmtId="0" fontId="0" fillId="0" borderId="0"/>
    <xf numFmtId="37" fontId="2" fillId="0" borderId="0"/>
  </cellStyleXfs>
  <cellXfs count="142">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164" fontId="1" fillId="2" borderId="0" xfId="0" applyNumberFormat="1" applyFont="1" applyFill="1" applyBorder="1" applyAlignment="1">
      <alignment horizontal="centerContinuous"/>
    </xf>
    <xf numFmtId="0" fontId="1" fillId="2" borderId="0" xfId="0" applyFont="1" applyFill="1" applyAlignment="1">
      <alignment horizontal="centerContinuous"/>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41" fontId="1" fillId="2" borderId="6" xfId="0" applyNumberFormat="1" applyFont="1" applyFill="1" applyBorder="1"/>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0" fontId="1" fillId="4" borderId="12" xfId="0" applyFont="1" applyFill="1" applyBorder="1" applyAlignment="1">
      <alignment horizontal="center"/>
    </xf>
    <xf numFmtId="164" fontId="1" fillId="4" borderId="13" xfId="0" applyNumberFormat="1" applyFont="1" applyFill="1" applyBorder="1" applyAlignment="1">
      <alignment horizontal="center"/>
    </xf>
    <xf numFmtId="0" fontId="1" fillId="4" borderId="13" xfId="0" applyFont="1" applyFill="1" applyBorder="1" applyAlignment="1">
      <alignment horizontal="left"/>
    </xf>
    <xf numFmtId="164" fontId="1" fillId="4" borderId="12" xfId="0" applyNumberFormat="1" applyFont="1" applyFill="1" applyBorder="1" applyAlignment="1">
      <alignment horizontal="center"/>
    </xf>
    <xf numFmtId="0" fontId="0" fillId="4" borderId="12" xfId="0" applyFill="1" applyBorder="1"/>
    <xf numFmtId="0" fontId="1" fillId="4" borderId="12" xfId="0" applyFont="1" applyFill="1" applyBorder="1" applyAlignment="1">
      <alignment horizontal="left"/>
    </xf>
    <xf numFmtId="0" fontId="1" fillId="4" borderId="12" xfId="0" applyFont="1" applyFill="1" applyBorder="1" applyAlignment="1">
      <alignment horizontal="centerContinuous"/>
    </xf>
    <xf numFmtId="164" fontId="1" fillId="4" borderId="12" xfId="0" applyNumberFormat="1" applyFont="1" applyFill="1" applyBorder="1" applyAlignment="1">
      <alignment horizontal="centerContinuous"/>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14" xfId="0" applyFont="1" applyFill="1" applyBorder="1" applyAlignment="1">
      <alignment horizontal="left"/>
    </xf>
    <xf numFmtId="3" fontId="0" fillId="2" borderId="0" xfId="0" applyNumberFormat="1" applyFill="1"/>
    <xf numFmtId="37" fontId="1" fillId="2" borderId="5" xfId="0" applyNumberFormat="1" applyFont="1" applyFill="1" applyBorder="1" applyAlignment="1">
      <alignment horizontal="right"/>
    </xf>
    <xf numFmtId="0" fontId="1" fillId="2" borderId="13" xfId="0" applyFont="1" applyFill="1" applyBorder="1" applyAlignment="1">
      <alignment horizontal="left"/>
    </xf>
    <xf numFmtId="0" fontId="1" fillId="2" borderId="16" xfId="0" applyFont="1" applyFill="1" applyBorder="1" applyAlignment="1">
      <alignment horizontal="center"/>
    </xf>
    <xf numFmtId="41" fontId="1" fillId="2" borderId="5" xfId="0" applyNumberFormat="1" applyFont="1" applyFill="1" applyBorder="1"/>
    <xf numFmtId="3" fontId="1" fillId="2" borderId="2" xfId="0" applyNumberFormat="1" applyFont="1" applyFill="1" applyBorder="1"/>
    <xf numFmtId="37" fontId="1" fillId="3" borderId="2" xfId="0" applyNumberFormat="1" applyFont="1" applyFill="1" applyBorder="1"/>
    <xf numFmtId="0" fontId="1" fillId="2" borderId="0" xfId="0" applyFont="1" applyFill="1" applyBorder="1" applyAlignment="1">
      <alignment horizontal="left"/>
    </xf>
    <xf numFmtId="0" fontId="1" fillId="2" borderId="17"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6" xfId="0" applyFont="1" applyFill="1" applyBorder="1" applyAlignment="1">
      <alignment horizontal="center" wrapText="1"/>
    </xf>
    <xf numFmtId="0" fontId="1" fillId="2" borderId="13" xfId="0" applyFont="1" applyFill="1" applyBorder="1"/>
    <xf numFmtId="10" fontId="1" fillId="2" borderId="0" xfId="0" applyNumberFormat="1" applyFont="1" applyFill="1" applyBorder="1" applyAlignment="1">
      <alignment horizontal="right"/>
    </xf>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0" fontId="0" fillId="4" borderId="7" xfId="0" applyFill="1" applyBorder="1"/>
    <xf numFmtId="165" fontId="1" fillId="2" borderId="5" xfId="0" applyNumberFormat="1" applyFont="1" applyFill="1" applyBorder="1" applyAlignment="1">
      <alignment horizontal="right"/>
    </xf>
    <xf numFmtId="165" fontId="1" fillId="2" borderId="10" xfId="0" applyNumberFormat="1" applyFont="1" applyFill="1" applyBorder="1"/>
    <xf numFmtId="165" fontId="1" fillId="2" borderId="1" xfId="0" applyNumberFormat="1" applyFont="1" applyFill="1" applyBorder="1" applyAlignment="1">
      <alignment horizontal="right"/>
    </xf>
    <xf numFmtId="165" fontId="1" fillId="2" borderId="0" xfId="0" applyNumberFormat="1" applyFont="1" applyFill="1" applyBorder="1" applyAlignment="1">
      <alignment horizontal="right"/>
    </xf>
    <xf numFmtId="165" fontId="1" fillId="2" borderId="10" xfId="0" applyNumberFormat="1" applyFont="1" applyFill="1" applyBorder="1" applyAlignment="1">
      <alignment horizontal="right"/>
    </xf>
    <xf numFmtId="165" fontId="1" fillId="3" borderId="2" xfId="0" applyNumberFormat="1" applyFont="1" applyFill="1" applyBorder="1"/>
    <xf numFmtId="165" fontId="1" fillId="2" borderId="11" xfId="0" applyNumberFormat="1" applyFont="1" applyFill="1" applyBorder="1" applyAlignment="1">
      <alignment horizontal="right"/>
    </xf>
    <xf numFmtId="0" fontId="1" fillId="2" borderId="3" xfId="0" applyFont="1" applyFill="1" applyBorder="1" applyAlignment="1">
      <alignment horizontal="center"/>
    </xf>
    <xf numFmtId="164" fontId="1" fillId="2" borderId="17" xfId="0" applyNumberFormat="1" applyFont="1" applyFill="1" applyBorder="1" applyAlignment="1">
      <alignment horizontal="center"/>
    </xf>
    <xf numFmtId="3" fontId="1" fillId="2" borderId="18" xfId="0" applyNumberFormat="1" applyFont="1" applyFill="1" applyBorder="1"/>
    <xf numFmtId="164" fontId="1" fillId="2" borderId="0" xfId="0" applyNumberFormat="1" applyFont="1" applyFill="1" applyBorder="1" applyAlignment="1">
      <alignment horizontal="center"/>
    </xf>
    <xf numFmtId="0" fontId="0" fillId="2" borderId="13" xfId="0" applyFill="1" applyBorder="1"/>
    <xf numFmtId="0" fontId="0" fillId="2" borderId="0" xfId="0" applyFill="1" applyBorder="1"/>
    <xf numFmtId="164" fontId="1" fillId="2" borderId="0" xfId="0" applyNumberFormat="1" applyFont="1" applyFill="1" applyBorder="1" applyAlignment="1">
      <alignment horizontal="left"/>
    </xf>
    <xf numFmtId="164" fontId="1" fillId="2" borderId="15" xfId="0" applyNumberFormat="1" applyFont="1" applyFill="1" applyBorder="1" applyAlignment="1">
      <alignment horizontal="center"/>
    </xf>
    <xf numFmtId="41" fontId="1" fillId="2" borderId="2" xfId="0" applyNumberFormat="1" applyFont="1" applyFill="1" applyBorder="1"/>
    <xf numFmtId="3" fontId="1" fillId="2" borderId="1" xfId="0" applyNumberFormat="1" applyFont="1" applyFill="1" applyBorder="1"/>
    <xf numFmtId="41" fontId="1" fillId="2" borderId="1" xfId="0" applyNumberFormat="1" applyFont="1" applyFill="1" applyBorder="1"/>
    <xf numFmtId="3" fontId="1" fillId="2" borderId="11" xfId="0" applyNumberFormat="1" applyFont="1" applyFill="1" applyBorder="1"/>
    <xf numFmtId="164" fontId="1" fillId="2" borderId="8" xfId="0" applyNumberFormat="1" applyFont="1" applyFill="1" applyBorder="1" applyAlignment="1">
      <alignment horizontal="center"/>
    </xf>
    <xf numFmtId="41" fontId="1" fillId="2" borderId="2" xfId="0" applyNumberFormat="1" applyFont="1" applyFill="1" applyBorder="1" applyAlignment="1">
      <alignment horizontal="right"/>
    </xf>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165" fontId="1" fillId="2" borderId="2" xfId="0" applyNumberFormat="1" applyFont="1" applyFill="1" applyBorder="1" applyAlignment="1">
      <alignment horizontal="right"/>
    </xf>
    <xf numFmtId="3" fontId="1" fillId="5" borderId="2" xfId="0" applyNumberFormat="1" applyFont="1" applyFill="1" applyBorder="1"/>
    <xf numFmtId="41" fontId="1" fillId="5" borderId="2" xfId="0" applyNumberFormat="1" applyFont="1" applyFill="1" applyBorder="1"/>
    <xf numFmtId="41" fontId="1" fillId="5" borderId="2" xfId="0" applyNumberFormat="1" applyFont="1" applyFill="1" applyBorder="1" applyAlignment="1">
      <alignment horizontal="right"/>
    </xf>
    <xf numFmtId="41" fontId="1" fillId="2" borderId="6" xfId="0" applyNumberFormat="1" applyFont="1" applyFill="1" applyBorder="1" applyAlignment="1">
      <alignment horizontal="right"/>
    </xf>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0" fontId="3" fillId="3" borderId="0" xfId="0" applyFont="1" applyFill="1" applyBorder="1" applyAlignment="1">
      <alignment horizontal="left" vertical="top"/>
    </xf>
    <xf numFmtId="0" fontId="4" fillId="0" borderId="0" xfId="0" applyFont="1" applyAlignment="1"/>
    <xf numFmtId="0" fontId="3" fillId="2" borderId="0" xfId="0" applyFont="1" applyFill="1"/>
    <xf numFmtId="0" fontId="4" fillId="2" borderId="0" xfId="0" applyFont="1" applyFill="1"/>
    <xf numFmtId="3" fontId="4" fillId="2" borderId="0" xfId="0" applyNumberFormat="1" applyFont="1" applyFill="1" applyAlignment="1"/>
    <xf numFmtId="0" fontId="4" fillId="2" borderId="0" xfId="0" applyFont="1" applyFill="1" applyAlignment="1"/>
    <xf numFmtId="0" fontId="3" fillId="2" borderId="0" xfId="0" quotePrefix="1" applyFont="1" applyFill="1"/>
    <xf numFmtId="164" fontId="1" fillId="2" borderId="13" xfId="0" applyNumberFormat="1" applyFont="1" applyFill="1" applyBorder="1" applyAlignment="1">
      <alignment horizontal="centerContinuous"/>
    </xf>
    <xf numFmtId="0" fontId="1" fillId="2" borderId="13" xfId="0" applyFont="1" applyFill="1" applyBorder="1" applyAlignment="1">
      <alignment horizontal="centerContinuous"/>
    </xf>
    <xf numFmtId="164" fontId="1" fillId="2" borderId="13" xfId="0" applyNumberFormat="1" applyFont="1" applyFill="1" applyBorder="1" applyAlignment="1">
      <alignment horizontal="left"/>
    </xf>
    <xf numFmtId="0" fontId="1" fillId="2" borderId="6" xfId="0" applyFont="1" applyFill="1" applyBorder="1"/>
    <xf numFmtId="0" fontId="0" fillId="2" borderId="4" xfId="0" applyFill="1" applyBorder="1"/>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center"/>
    </xf>
    <xf numFmtId="0" fontId="1" fillId="2" borderId="24" xfId="0" applyFont="1" applyFill="1" applyBorder="1" applyAlignment="1">
      <alignment horizontal="center"/>
    </xf>
    <xf numFmtId="165" fontId="1" fillId="2" borderId="4" xfId="0" applyNumberFormat="1" applyFont="1" applyFill="1" applyBorder="1" applyAlignment="1">
      <alignment horizontal="right"/>
    </xf>
    <xf numFmtId="165" fontId="1" fillId="2" borderId="17" xfId="0" applyNumberFormat="1" applyFont="1" applyFill="1" applyBorder="1"/>
    <xf numFmtId="165" fontId="1" fillId="2" borderId="25" xfId="0" applyNumberFormat="1" applyFont="1" applyFill="1" applyBorder="1"/>
    <xf numFmtId="3" fontId="1" fillId="2" borderId="26" xfId="0" applyNumberFormat="1" applyFont="1" applyFill="1" applyBorder="1" applyAlignment="1">
      <alignment horizontal="right"/>
    </xf>
    <xf numFmtId="3" fontId="1" fillId="2" borderId="23" xfId="0" applyNumberFormat="1" applyFont="1" applyFill="1" applyBorder="1"/>
    <xf numFmtId="3" fontId="1" fillId="2" borderId="19" xfId="0" applyNumberFormat="1" applyFont="1" applyFill="1" applyBorder="1"/>
    <xf numFmtId="3" fontId="1" fillId="3" borderId="26" xfId="0" applyNumberFormat="1" applyFont="1" applyFill="1" applyBorder="1"/>
    <xf numFmtId="3" fontId="1" fillId="3" borderId="23" xfId="0" applyNumberFormat="1" applyFont="1" applyFill="1" applyBorder="1"/>
    <xf numFmtId="0" fontId="0" fillId="2" borderId="5" xfId="0" applyFill="1" applyBorder="1"/>
    <xf numFmtId="164" fontId="1" fillId="2" borderId="6" xfId="0" applyNumberFormat="1" applyFont="1" applyFill="1" applyBorder="1" applyAlignment="1">
      <alignment horizontal="centerContinuous"/>
    </xf>
    <xf numFmtId="0" fontId="1" fillId="2" borderId="4" xfId="0" applyFont="1" applyFill="1" applyBorder="1" applyAlignment="1">
      <alignment horizontal="left"/>
    </xf>
    <xf numFmtId="164" fontId="1" fillId="2" borderId="6" xfId="0" applyNumberFormat="1" applyFont="1" applyFill="1" applyBorder="1" applyAlignment="1">
      <alignment horizontal="left"/>
    </xf>
    <xf numFmtId="164" fontId="1" fillId="2" borderId="4" xfId="0" applyNumberFormat="1" applyFont="1" applyFill="1" applyBorder="1" applyAlignment="1">
      <alignment horizontal="left"/>
    </xf>
    <xf numFmtId="3" fontId="1" fillId="3" borderId="2" xfId="0" applyNumberFormat="1" applyFont="1" applyFill="1" applyBorder="1" applyAlignment="1">
      <alignment horizontal="right"/>
    </xf>
    <xf numFmtId="41" fontId="1" fillId="2" borderId="1" xfId="0" applyNumberFormat="1" applyFont="1" applyFill="1" applyBorder="1" applyAlignment="1">
      <alignment horizontal="right"/>
    </xf>
    <xf numFmtId="0" fontId="0" fillId="2" borderId="16" xfId="0" applyFill="1" applyBorder="1"/>
    <xf numFmtId="0" fontId="0" fillId="2" borderId="27" xfId="0" applyFill="1" applyBorder="1"/>
    <xf numFmtId="164" fontId="1" fillId="2" borderId="1" xfId="0" applyNumberFormat="1" applyFont="1" applyFill="1" applyBorder="1" applyAlignment="1">
      <alignment horizontal="left"/>
    </xf>
    <xf numFmtId="164" fontId="1" fillId="2" borderId="28"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30" xfId="0" applyNumberFormat="1" applyFont="1" applyFill="1" applyBorder="1" applyAlignment="1">
      <alignment horizontal="center"/>
    </xf>
    <xf numFmtId="164" fontId="1" fillId="2" borderId="20" xfId="0" applyNumberFormat="1" applyFont="1" applyFill="1" applyBorder="1" applyAlignment="1">
      <alignment horizontal="center"/>
    </xf>
    <xf numFmtId="164" fontId="1" fillId="2" borderId="15" xfId="0" applyNumberFormat="1" applyFont="1" applyFill="1" applyBorder="1" applyAlignment="1">
      <alignment horizontal="left"/>
    </xf>
    <xf numFmtId="41" fontId="1" fillId="2" borderId="29" xfId="0" applyNumberFormat="1" applyFont="1" applyFill="1" applyBorder="1"/>
    <xf numFmtId="41" fontId="1" fillId="2" borderId="32" xfId="0" applyNumberFormat="1" applyFont="1" applyFill="1" applyBorder="1"/>
    <xf numFmtId="3" fontId="1" fillId="5" borderId="1" xfId="0" applyNumberFormat="1" applyFont="1" applyFill="1" applyBorder="1"/>
    <xf numFmtId="41" fontId="1" fillId="5" borderId="1" xfId="0" applyNumberFormat="1" applyFont="1" applyFill="1" applyBorder="1"/>
    <xf numFmtId="165" fontId="1" fillId="2" borderId="31" xfId="0" applyNumberFormat="1" applyFont="1" applyFill="1" applyBorder="1"/>
    <xf numFmtId="165" fontId="1" fillId="2" borderId="29" xfId="0" applyNumberFormat="1" applyFont="1" applyFill="1" applyBorder="1"/>
    <xf numFmtId="0" fontId="1" fillId="3" borderId="0" xfId="0" applyFont="1" applyFill="1" applyBorder="1" applyAlignment="1">
      <alignment horizontal="left" vertical="top"/>
    </xf>
    <xf numFmtId="0" fontId="0" fillId="0" borderId="0" xfId="0" applyAlignment="1"/>
  </cellXfs>
  <cellStyles count="2">
    <cellStyle name="Normal" xfId="0" builtinId="0"/>
    <cellStyle name="Normal_00fsdet"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73"/>
  <sheetViews>
    <sheetView tabSelected="1" zoomScaleNormal="100" workbookViewId="0">
      <selection activeCell="I75" sqref="I75"/>
    </sheetView>
  </sheetViews>
  <sheetFormatPr defaultRowHeight="10.5" customHeight="1"/>
  <cols>
    <col min="1" max="1" width="12.7109375" style="11" customWidth="1"/>
    <col min="2" max="3" width="6.5703125" style="11" customWidth="1"/>
    <col min="4" max="4" width="10.7109375" style="11" customWidth="1"/>
    <col min="5" max="5" width="6.5703125" style="11" customWidth="1"/>
    <col min="6" max="6" width="9.28515625" style="11" customWidth="1"/>
    <col min="7" max="7" width="10.140625" style="11" customWidth="1"/>
    <col min="8" max="8" width="6.5703125" style="11" customWidth="1"/>
    <col min="9" max="9" width="5.42578125" style="11" customWidth="1"/>
    <col min="10" max="10" width="9.140625" style="11" customWidth="1"/>
    <col min="11" max="11" width="5" style="11" customWidth="1"/>
    <col min="12" max="12" width="6.5703125" style="11" customWidth="1"/>
    <col min="13" max="13" width="9.140625" style="11" customWidth="1"/>
    <col min="14" max="14" width="10.85546875" style="11" customWidth="1"/>
    <col min="15" max="15" width="10.140625" style="11" customWidth="1"/>
    <col min="16" max="16" width="6.140625" style="11" customWidth="1"/>
    <col min="17" max="18" width="7.28515625" style="11" customWidth="1"/>
    <col min="19" max="19" width="5.5703125" style="11" customWidth="1"/>
    <col min="20" max="21" width="7.140625" style="11" customWidth="1"/>
    <col min="22" max="22" width="7.5703125" style="11" customWidth="1"/>
    <col min="23" max="23" width="6.5703125" style="11" customWidth="1"/>
    <col min="24" max="24" width="6.7109375" style="11" customWidth="1"/>
    <col min="25" max="16384" width="9.140625" style="11"/>
  </cols>
  <sheetData>
    <row r="1" spans="1:24" ht="10.5" customHeight="1">
      <c r="A1" s="29" t="s">
        <v>146</v>
      </c>
      <c r="B1" s="23"/>
      <c r="C1" s="23"/>
      <c r="D1" s="23"/>
      <c r="E1" s="23"/>
      <c r="F1" s="23"/>
      <c r="G1" s="24"/>
      <c r="H1" s="24"/>
      <c r="I1" s="23"/>
      <c r="J1" s="23"/>
      <c r="K1" s="23"/>
      <c r="L1" s="23"/>
      <c r="M1" s="23"/>
      <c r="N1" s="24"/>
      <c r="O1" s="24"/>
      <c r="P1" s="24"/>
      <c r="Q1" s="24"/>
      <c r="R1" s="24"/>
      <c r="S1" s="24"/>
      <c r="T1" s="3"/>
      <c r="U1" s="3"/>
      <c r="V1" s="3"/>
      <c r="W1" s="3"/>
      <c r="X1" s="3"/>
    </row>
    <row r="2" spans="1:24" ht="10.5" customHeight="1">
      <c r="A2" s="29"/>
      <c r="B2" s="23"/>
      <c r="C2" s="23"/>
      <c r="D2" s="23"/>
      <c r="E2" s="23"/>
      <c r="F2" s="23"/>
      <c r="G2" s="24"/>
      <c r="H2" s="24"/>
      <c r="I2" s="23"/>
      <c r="J2" s="23"/>
      <c r="K2" s="23"/>
      <c r="L2" s="23"/>
      <c r="M2" s="23"/>
      <c r="N2" s="24"/>
      <c r="O2" s="24"/>
      <c r="P2" s="24"/>
      <c r="Q2" s="24"/>
      <c r="R2" s="24"/>
      <c r="S2" s="24"/>
      <c r="T2" s="3"/>
      <c r="U2" s="3"/>
      <c r="V2" s="3"/>
      <c r="W2" s="3"/>
      <c r="X2" s="3"/>
    </row>
    <row r="3" spans="1:24" ht="11.25" customHeight="1" thickBot="1">
      <c r="G3" s="9"/>
      <c r="H3" s="9"/>
      <c r="I3" s="5"/>
      <c r="J3" s="5"/>
      <c r="K3" s="1" t="s">
        <v>125</v>
      </c>
      <c r="L3" s="5"/>
      <c r="M3" s="1"/>
      <c r="N3" s="30"/>
      <c r="O3" s="30"/>
      <c r="P3" s="30"/>
      <c r="Q3" s="9"/>
      <c r="R3" s="4"/>
      <c r="S3" s="4"/>
      <c r="T3" s="2"/>
      <c r="U3" s="2"/>
      <c r="V3" s="2"/>
      <c r="W3" s="2"/>
      <c r="X3" s="2"/>
    </row>
    <row r="4" spans="1:24" ht="11.25" customHeight="1">
      <c r="A4" s="71"/>
      <c r="B4" s="104" t="s">
        <v>151</v>
      </c>
      <c r="C4" s="105"/>
      <c r="D4" s="71"/>
      <c r="E4" s="119"/>
      <c r="F4" s="71"/>
      <c r="G4" s="101"/>
      <c r="H4" s="120"/>
      <c r="I4" s="102"/>
      <c r="J4" s="102"/>
      <c r="K4" s="121"/>
      <c r="L4" s="102"/>
      <c r="M4" s="44"/>
      <c r="N4" s="122"/>
      <c r="O4" s="103"/>
      <c r="P4" s="123"/>
      <c r="Q4" s="101"/>
      <c r="R4" s="120"/>
      <c r="S4" s="101"/>
      <c r="T4" s="54"/>
      <c r="U4" s="54"/>
      <c r="V4" s="54"/>
      <c r="W4" s="54"/>
      <c r="X4" s="54"/>
    </row>
    <row r="5" spans="1:24" ht="10.5" customHeight="1">
      <c r="A5" s="3"/>
      <c r="B5" s="56" t="s">
        <v>150</v>
      </c>
      <c r="C5" s="50"/>
      <c r="D5" s="50"/>
      <c r="E5" s="10"/>
      <c r="F5" s="56" t="s">
        <v>76</v>
      </c>
      <c r="G5" s="50"/>
      <c r="H5" s="49" t="s">
        <v>129</v>
      </c>
      <c r="I5" s="49"/>
      <c r="J5" s="49"/>
      <c r="K5" s="49"/>
      <c r="L5" s="56" t="s">
        <v>133</v>
      </c>
      <c r="M5" s="50"/>
      <c r="N5" s="56" t="s">
        <v>140</v>
      </c>
      <c r="O5" s="10"/>
      <c r="P5" s="50"/>
      <c r="Q5" s="7" t="s">
        <v>112</v>
      </c>
      <c r="R5" s="128" t="s">
        <v>165</v>
      </c>
      <c r="S5" s="73"/>
      <c r="T5" s="70"/>
      <c r="U5" s="70"/>
      <c r="V5" s="10"/>
      <c r="W5" s="72"/>
      <c r="X5" s="72"/>
    </row>
    <row r="6" spans="1:24" ht="10.5" customHeight="1">
      <c r="A6" s="2"/>
      <c r="B6" s="56" t="s">
        <v>126</v>
      </c>
      <c r="C6" s="50"/>
      <c r="D6" s="50" t="s">
        <v>77</v>
      </c>
      <c r="E6" s="6"/>
      <c r="F6" s="56" t="s">
        <v>78</v>
      </c>
      <c r="G6" s="50"/>
      <c r="H6" s="45" t="s">
        <v>20</v>
      </c>
      <c r="I6" s="45" t="s">
        <v>127</v>
      </c>
      <c r="J6" s="51"/>
      <c r="K6" s="45"/>
      <c r="L6" s="49" t="s">
        <v>134</v>
      </c>
      <c r="M6" s="50"/>
      <c r="N6" s="41" t="s">
        <v>141</v>
      </c>
      <c r="O6" s="67"/>
      <c r="P6" s="50"/>
      <c r="Q6" s="7" t="s">
        <v>113</v>
      </c>
      <c r="R6" s="133" t="s">
        <v>163</v>
      </c>
      <c r="S6" s="132"/>
      <c r="T6" s="83" t="s">
        <v>96</v>
      </c>
      <c r="U6" s="83" t="s">
        <v>152</v>
      </c>
      <c r="V6" s="45"/>
      <c r="W6" s="126"/>
      <c r="X6" s="127"/>
    </row>
    <row r="7" spans="1:24" ht="10.5" customHeight="1">
      <c r="A7" s="2"/>
      <c r="B7" s="56" t="s">
        <v>149</v>
      </c>
      <c r="C7" s="50"/>
      <c r="D7" s="50" t="s">
        <v>79</v>
      </c>
      <c r="E7" s="6" t="s">
        <v>69</v>
      </c>
      <c r="F7" s="56" t="s">
        <v>80</v>
      </c>
      <c r="G7" s="50"/>
      <c r="H7" s="17" t="s">
        <v>21</v>
      </c>
      <c r="I7" s="13" t="s">
        <v>136</v>
      </c>
      <c r="J7" s="6"/>
      <c r="K7" s="13"/>
      <c r="L7" s="45"/>
      <c r="M7" s="53"/>
      <c r="N7" s="6"/>
      <c r="O7" s="6"/>
      <c r="P7" s="83" t="s">
        <v>82</v>
      </c>
      <c r="Q7" s="7" t="s">
        <v>114</v>
      </c>
      <c r="R7" s="14" t="s">
        <v>164</v>
      </c>
      <c r="S7" s="68"/>
      <c r="T7" s="14" t="s">
        <v>153</v>
      </c>
      <c r="U7" s="14" t="s">
        <v>154</v>
      </c>
      <c r="V7" s="13" t="s">
        <v>99</v>
      </c>
      <c r="W7" s="6" t="s">
        <v>108</v>
      </c>
      <c r="X7" s="6" t="s">
        <v>100</v>
      </c>
    </row>
    <row r="8" spans="1:24" ht="10.5" customHeight="1">
      <c r="A8" s="2"/>
      <c r="B8" s="108"/>
      <c r="C8" s="106" t="s">
        <v>128</v>
      </c>
      <c r="D8" s="50" t="s">
        <v>12</v>
      </c>
      <c r="E8" s="6" t="s">
        <v>70</v>
      </c>
      <c r="F8" s="6" t="s">
        <v>81</v>
      </c>
      <c r="G8" s="50"/>
      <c r="H8" s="10" t="s">
        <v>23</v>
      </c>
      <c r="I8" s="13" t="s">
        <v>137</v>
      </c>
      <c r="J8" s="52"/>
      <c r="K8" s="13" t="s">
        <v>69</v>
      </c>
      <c r="L8" s="6" t="s">
        <v>20</v>
      </c>
      <c r="M8" s="13"/>
      <c r="N8" s="16"/>
      <c r="O8" s="7"/>
      <c r="P8" s="6" t="s">
        <v>84</v>
      </c>
      <c r="Q8" s="7" t="s">
        <v>110</v>
      </c>
      <c r="R8" s="74" t="s">
        <v>155</v>
      </c>
      <c r="S8" s="129" t="s">
        <v>157</v>
      </c>
      <c r="T8" s="14" t="s">
        <v>111</v>
      </c>
      <c r="U8" s="14" t="s">
        <v>106</v>
      </c>
      <c r="V8" s="13" t="s">
        <v>102</v>
      </c>
      <c r="W8" s="15" t="s">
        <v>109</v>
      </c>
      <c r="X8" s="6" t="s">
        <v>6</v>
      </c>
    </row>
    <row r="9" spans="1:24" ht="10.5" customHeight="1">
      <c r="A9" s="2"/>
      <c r="B9" s="109" t="s">
        <v>87</v>
      </c>
      <c r="C9" s="50" t="s">
        <v>127</v>
      </c>
      <c r="D9" s="50" t="s">
        <v>13</v>
      </c>
      <c r="E9" s="6" t="s">
        <v>83</v>
      </c>
      <c r="F9" s="57"/>
      <c r="G9" s="53"/>
      <c r="H9" s="13" t="s">
        <v>73</v>
      </c>
      <c r="I9" s="6" t="s">
        <v>138</v>
      </c>
      <c r="J9" s="6"/>
      <c r="K9" s="13" t="s">
        <v>70</v>
      </c>
      <c r="L9" s="6" t="s">
        <v>21</v>
      </c>
      <c r="M9" s="18"/>
      <c r="N9" s="6" t="s">
        <v>14</v>
      </c>
      <c r="O9" s="6" t="s">
        <v>15</v>
      </c>
      <c r="P9" s="7" t="s">
        <v>93</v>
      </c>
      <c r="Q9" s="7" t="s">
        <v>95</v>
      </c>
      <c r="R9" s="14" t="s">
        <v>161</v>
      </c>
      <c r="S9" s="130" t="s">
        <v>158</v>
      </c>
      <c r="T9" s="14" t="s">
        <v>97</v>
      </c>
      <c r="U9" s="14" t="s">
        <v>120</v>
      </c>
      <c r="V9" s="13" t="s">
        <v>103</v>
      </c>
      <c r="W9" s="15" t="s">
        <v>123</v>
      </c>
      <c r="X9" s="6" t="s">
        <v>89</v>
      </c>
    </row>
    <row r="10" spans="1:24" ht="10.5" customHeight="1">
      <c r="A10" s="2"/>
      <c r="B10" s="109" t="s">
        <v>88</v>
      </c>
      <c r="C10" s="50" t="s">
        <v>142</v>
      </c>
      <c r="D10" s="50" t="s">
        <v>16</v>
      </c>
      <c r="E10" s="10" t="s">
        <v>79</v>
      </c>
      <c r="F10" s="6"/>
      <c r="G10" s="58"/>
      <c r="H10" s="18" t="s">
        <v>16</v>
      </c>
      <c r="I10" s="13" t="s">
        <v>130</v>
      </c>
      <c r="J10" s="6" t="s">
        <v>67</v>
      </c>
      <c r="K10" s="13" t="s">
        <v>132</v>
      </c>
      <c r="L10" s="6" t="s">
        <v>62</v>
      </c>
      <c r="M10" s="13" t="s">
        <v>22</v>
      </c>
      <c r="N10" s="16" t="s">
        <v>17</v>
      </c>
      <c r="O10" s="7" t="s">
        <v>17</v>
      </c>
      <c r="P10" s="6" t="s">
        <v>94</v>
      </c>
      <c r="Q10" s="7" t="s">
        <v>71</v>
      </c>
      <c r="R10" s="14" t="s">
        <v>156</v>
      </c>
      <c r="S10" s="130" t="s">
        <v>159</v>
      </c>
      <c r="T10" s="14" t="s">
        <v>98</v>
      </c>
      <c r="U10" s="14" t="s">
        <v>121</v>
      </c>
      <c r="V10" s="13" t="s">
        <v>104</v>
      </c>
      <c r="W10" s="15" t="s">
        <v>107</v>
      </c>
      <c r="X10" s="6" t="s">
        <v>110</v>
      </c>
    </row>
    <row r="11" spans="1:24" ht="10.5" customHeight="1">
      <c r="A11" s="2"/>
      <c r="B11" s="109" t="s">
        <v>86</v>
      </c>
      <c r="C11" s="50" t="s">
        <v>23</v>
      </c>
      <c r="D11" s="50" t="s">
        <v>18</v>
      </c>
      <c r="E11" s="10" t="s">
        <v>68</v>
      </c>
      <c r="F11" s="52" t="s">
        <v>7</v>
      </c>
      <c r="G11" s="18" t="s">
        <v>2</v>
      </c>
      <c r="H11" s="10" t="s">
        <v>92</v>
      </c>
      <c r="I11" s="18" t="s">
        <v>131</v>
      </c>
      <c r="J11" s="52" t="s">
        <v>65</v>
      </c>
      <c r="K11" s="13" t="s">
        <v>68</v>
      </c>
      <c r="L11" s="52" t="s">
        <v>63</v>
      </c>
      <c r="M11" s="18" t="s">
        <v>65</v>
      </c>
      <c r="N11" s="6" t="s">
        <v>19</v>
      </c>
      <c r="O11" s="6" t="s">
        <v>19</v>
      </c>
      <c r="P11" s="6" t="s">
        <v>119</v>
      </c>
      <c r="Q11" s="7" t="s">
        <v>72</v>
      </c>
      <c r="R11" s="14" t="s">
        <v>162</v>
      </c>
      <c r="S11" s="130" t="s">
        <v>160</v>
      </c>
      <c r="T11" s="14" t="s">
        <v>96</v>
      </c>
      <c r="U11" s="14" t="s">
        <v>122</v>
      </c>
      <c r="V11" s="13" t="s">
        <v>105</v>
      </c>
      <c r="W11" s="15" t="s">
        <v>99</v>
      </c>
      <c r="X11" s="6" t="s">
        <v>101</v>
      </c>
    </row>
    <row r="12" spans="1:24" ht="10.5" customHeight="1" thickBot="1">
      <c r="A12" s="85" t="s">
        <v>124</v>
      </c>
      <c r="B12" s="110" t="s">
        <v>85</v>
      </c>
      <c r="C12" s="107" t="s">
        <v>8</v>
      </c>
      <c r="D12" s="50" t="s">
        <v>3</v>
      </c>
      <c r="E12" s="10" t="s">
        <v>3</v>
      </c>
      <c r="F12" s="6" t="s">
        <v>3</v>
      </c>
      <c r="G12" s="13" t="s">
        <v>3</v>
      </c>
      <c r="H12" s="20" t="s">
        <v>135</v>
      </c>
      <c r="I12" s="14" t="s">
        <v>8</v>
      </c>
      <c r="J12" s="6" t="s">
        <v>3</v>
      </c>
      <c r="K12" s="13" t="s">
        <v>3</v>
      </c>
      <c r="L12" s="6" t="s">
        <v>64</v>
      </c>
      <c r="M12" s="13" t="s">
        <v>3</v>
      </c>
      <c r="N12" s="19" t="s">
        <v>3</v>
      </c>
      <c r="O12" s="21" t="s">
        <v>3</v>
      </c>
      <c r="P12" s="14" t="s">
        <v>8</v>
      </c>
      <c r="Q12" s="21" t="s">
        <v>3</v>
      </c>
      <c r="R12" s="70" t="s">
        <v>3</v>
      </c>
      <c r="S12" s="131" t="s">
        <v>8</v>
      </c>
      <c r="T12" s="68" t="s">
        <v>3</v>
      </c>
      <c r="U12" s="68" t="s">
        <v>3</v>
      </c>
      <c r="V12" s="68" t="s">
        <v>3</v>
      </c>
      <c r="W12" s="68" t="s">
        <v>3</v>
      </c>
      <c r="X12" s="79" t="s">
        <v>3</v>
      </c>
    </row>
    <row r="13" spans="1:24" ht="11.25" customHeight="1" thickBot="1">
      <c r="A13" s="31" t="s">
        <v>90</v>
      </c>
      <c r="B13" s="37"/>
      <c r="C13" s="37"/>
      <c r="D13" s="37"/>
      <c r="E13" s="37"/>
      <c r="F13" s="31"/>
      <c r="G13" s="32"/>
      <c r="H13" s="32"/>
      <c r="I13" s="33" t="s">
        <v>11</v>
      </c>
      <c r="J13" s="33"/>
      <c r="K13" s="33"/>
      <c r="L13" s="32"/>
      <c r="M13" s="32"/>
      <c r="N13" s="34"/>
      <c r="O13" s="35"/>
      <c r="P13" s="35"/>
      <c r="Q13" s="35"/>
      <c r="R13" s="35"/>
      <c r="S13" s="35"/>
      <c r="T13" s="35"/>
      <c r="U13" s="35"/>
      <c r="V13" s="34"/>
      <c r="W13" s="34"/>
      <c r="X13" s="32"/>
    </row>
    <row r="14" spans="1:24" ht="10.5" customHeight="1">
      <c r="A14" s="2" t="s">
        <v>0</v>
      </c>
      <c r="B14" s="114">
        <v>864063</v>
      </c>
      <c r="C14" s="111">
        <f>H14/B14</f>
        <v>0.65379029075426209</v>
      </c>
      <c r="D14" s="26">
        <v>6459459748.4100008</v>
      </c>
      <c r="E14" s="26">
        <f t="shared" ref="E14:E37" si="0">D14/H14</f>
        <v>11434.372098524384</v>
      </c>
      <c r="F14" s="26">
        <v>687913146</v>
      </c>
      <c r="G14" s="26">
        <v>4571108234.8900003</v>
      </c>
      <c r="H14" s="26">
        <v>564916</v>
      </c>
      <c r="I14" s="60">
        <v>1</v>
      </c>
      <c r="J14" s="26">
        <v>2373536163.9300003</v>
      </c>
      <c r="K14" s="26">
        <f t="shared" ref="K14:K37" si="1">J14/H14</f>
        <v>4201.5736214410645</v>
      </c>
      <c r="L14" s="26">
        <v>1074933</v>
      </c>
      <c r="M14" s="26">
        <v>2632735955</v>
      </c>
      <c r="N14" s="43">
        <v>-2430007459.4099994</v>
      </c>
      <c r="O14" s="43">
        <v>-3717018619</v>
      </c>
      <c r="P14" s="62">
        <f t="shared" ref="P14:P37" si="2">O14/N14</f>
        <v>1.5296325962318174</v>
      </c>
      <c r="Q14" s="46">
        <v>0</v>
      </c>
      <c r="R14" s="76">
        <v>30361356</v>
      </c>
      <c r="S14" s="138">
        <f>R14/$R$37</f>
        <v>0.55107429186077661</v>
      </c>
      <c r="T14" s="47">
        <v>10049</v>
      </c>
      <c r="U14" s="47">
        <v>6538744</v>
      </c>
      <c r="V14" s="47">
        <v>1525702</v>
      </c>
      <c r="W14" s="47">
        <v>421013</v>
      </c>
      <c r="X14" s="27">
        <v>0</v>
      </c>
    </row>
    <row r="15" spans="1:24" ht="10.5" customHeight="1">
      <c r="A15" s="2" t="s">
        <v>44</v>
      </c>
      <c r="B15" s="115">
        <v>76479</v>
      </c>
      <c r="C15" s="112">
        <f>H15/B15</f>
        <v>0.88158840989029663</v>
      </c>
      <c r="D15" s="47">
        <v>921862183</v>
      </c>
      <c r="E15" s="40">
        <f t="shared" si="0"/>
        <v>13672.81466265221</v>
      </c>
      <c r="F15" s="40">
        <v>5447278</v>
      </c>
      <c r="G15" s="40">
        <v>112786660</v>
      </c>
      <c r="H15" s="40">
        <v>67423</v>
      </c>
      <c r="I15" s="86">
        <v>0.34544895606506981</v>
      </c>
      <c r="J15" s="40">
        <v>301276972</v>
      </c>
      <c r="K15" s="40">
        <f t="shared" si="1"/>
        <v>4468.4599024071904</v>
      </c>
      <c r="L15" s="40">
        <v>174066</v>
      </c>
      <c r="M15" s="40">
        <v>435148868</v>
      </c>
      <c r="N15" s="40">
        <v>78096961</v>
      </c>
      <c r="O15" s="40">
        <v>61360500</v>
      </c>
      <c r="P15" s="63">
        <f t="shared" si="2"/>
        <v>0.78569638580430801</v>
      </c>
      <c r="Q15" s="47">
        <v>3683836</v>
      </c>
      <c r="R15" s="76">
        <v>7252278</v>
      </c>
      <c r="S15" s="139">
        <f>R15/$R$37</f>
        <v>0.13163259121982199</v>
      </c>
      <c r="T15" s="47">
        <v>50631</v>
      </c>
      <c r="U15" s="47">
        <v>1613743</v>
      </c>
      <c r="V15" s="47">
        <v>529280</v>
      </c>
      <c r="W15" s="47">
        <v>126842</v>
      </c>
      <c r="X15" s="76">
        <v>377265</v>
      </c>
    </row>
    <row r="16" spans="1:24" ht="10.5" customHeight="1">
      <c r="A16" s="2" t="s">
        <v>43</v>
      </c>
      <c r="B16" s="115">
        <v>54399</v>
      </c>
      <c r="C16" s="112">
        <f>H16/B16</f>
        <v>0.89654221584955607</v>
      </c>
      <c r="D16" s="47">
        <v>788960073</v>
      </c>
      <c r="E16" s="40">
        <f t="shared" si="0"/>
        <v>16176.827889524513</v>
      </c>
      <c r="F16" s="40">
        <v>1960015</v>
      </c>
      <c r="G16" s="40">
        <v>62095133</v>
      </c>
      <c r="H16" s="40">
        <v>48771</v>
      </c>
      <c r="I16" s="86">
        <v>0.29788000757358285</v>
      </c>
      <c r="J16" s="40">
        <v>222892028</v>
      </c>
      <c r="K16" s="40">
        <f t="shared" si="1"/>
        <v>4570.1754731295241</v>
      </c>
      <c r="L16" s="40">
        <v>143089</v>
      </c>
      <c r="M16" s="40">
        <v>357772716</v>
      </c>
      <c r="N16" s="40">
        <v>148160211</v>
      </c>
      <c r="O16" s="40">
        <v>144103890</v>
      </c>
      <c r="P16" s="63">
        <f t="shared" si="2"/>
        <v>0.97262206247802929</v>
      </c>
      <c r="Q16" s="47">
        <v>8660116</v>
      </c>
      <c r="R16" s="76">
        <v>7196468</v>
      </c>
      <c r="S16" s="139">
        <f t="shared" ref="S16:S32" si="3">R16/$R$37</f>
        <v>0.13061961089612531</v>
      </c>
      <c r="T16" s="47">
        <v>81770</v>
      </c>
      <c r="U16" s="47">
        <v>1194577</v>
      </c>
      <c r="V16" s="47">
        <v>644725</v>
      </c>
      <c r="W16" s="47">
        <v>73058</v>
      </c>
      <c r="X16" s="76">
        <v>1786291</v>
      </c>
    </row>
    <row r="17" spans="1:24" ht="10.5" customHeight="1">
      <c r="A17" s="2" t="s">
        <v>42</v>
      </c>
      <c r="B17" s="115">
        <v>29886</v>
      </c>
      <c r="C17" s="112">
        <f t="shared" ref="C17:C37" si="4">H17/B17</f>
        <v>0.89613866024225386</v>
      </c>
      <c r="D17" s="47">
        <v>517648834</v>
      </c>
      <c r="E17" s="40">
        <f t="shared" si="0"/>
        <v>19328.236651482341</v>
      </c>
      <c r="F17" s="40">
        <v>1406070</v>
      </c>
      <c r="G17" s="40">
        <v>32857544</v>
      </c>
      <c r="H17" s="40">
        <v>26782</v>
      </c>
      <c r="I17" s="86">
        <v>0.18271001896549371</v>
      </c>
      <c r="J17" s="40">
        <v>125953465</v>
      </c>
      <c r="K17" s="40">
        <f t="shared" si="1"/>
        <v>4702.9148308565454</v>
      </c>
      <c r="L17" s="40">
        <v>90682</v>
      </c>
      <c r="M17" s="40">
        <v>226612900</v>
      </c>
      <c r="N17" s="40">
        <v>133630995</v>
      </c>
      <c r="O17" s="40">
        <v>131635740</v>
      </c>
      <c r="P17" s="63">
        <f t="shared" si="2"/>
        <v>0.98506892057490103</v>
      </c>
      <c r="Q17" s="47">
        <v>7912583</v>
      </c>
      <c r="R17" s="76">
        <v>5106849</v>
      </c>
      <c r="S17" s="139">
        <f t="shared" si="3"/>
        <v>9.2691946839097539E-2</v>
      </c>
      <c r="T17" s="47">
        <v>117189</v>
      </c>
      <c r="U17" s="47">
        <v>813912</v>
      </c>
      <c r="V17" s="47">
        <v>764798</v>
      </c>
      <c r="W17" s="47">
        <v>106712</v>
      </c>
      <c r="X17" s="76">
        <v>1855734</v>
      </c>
    </row>
    <row r="18" spans="1:24" ht="10.5" customHeight="1">
      <c r="A18" s="2" t="s">
        <v>41</v>
      </c>
      <c r="B18" s="115">
        <v>21443</v>
      </c>
      <c r="C18" s="112">
        <f t="shared" si="4"/>
        <v>0.90225248332789254</v>
      </c>
      <c r="D18" s="47">
        <v>432475100</v>
      </c>
      <c r="E18" s="40">
        <f t="shared" si="0"/>
        <v>22353.600041350081</v>
      </c>
      <c r="F18" s="40">
        <v>1151672</v>
      </c>
      <c r="G18" s="40">
        <v>23749196</v>
      </c>
      <c r="H18" s="40">
        <v>19347</v>
      </c>
      <c r="I18" s="86">
        <v>7.643229063786415E-2</v>
      </c>
      <c r="J18" s="40">
        <v>92739981</v>
      </c>
      <c r="K18" s="40">
        <f t="shared" si="1"/>
        <v>4793.5070553574196</v>
      </c>
      <c r="L18" s="40">
        <v>69295</v>
      </c>
      <c r="M18" s="40">
        <v>173200501</v>
      </c>
      <c r="N18" s="40">
        <v>143937094</v>
      </c>
      <c r="O18" s="40">
        <v>142242662</v>
      </c>
      <c r="P18" s="63">
        <f t="shared" si="2"/>
        <v>0.98822796853186434</v>
      </c>
      <c r="Q18" s="47">
        <v>8544915</v>
      </c>
      <c r="R18" s="76">
        <v>4139076</v>
      </c>
      <c r="S18" s="139">
        <f t="shared" si="3"/>
        <v>7.5126367071942896E-2</v>
      </c>
      <c r="T18" s="47">
        <v>282668</v>
      </c>
      <c r="U18" s="47">
        <v>793220</v>
      </c>
      <c r="V18" s="47">
        <v>1661572</v>
      </c>
      <c r="W18" s="47">
        <v>100733</v>
      </c>
      <c r="X18" s="76">
        <v>2074244</v>
      </c>
    </row>
    <row r="19" spans="1:24" ht="10.5" customHeight="1">
      <c r="A19" s="2" t="s">
        <v>40</v>
      </c>
      <c r="B19" s="115">
        <v>949</v>
      </c>
      <c r="C19" s="112">
        <f t="shared" si="4"/>
        <v>0.85353003161222341</v>
      </c>
      <c r="D19" s="47">
        <v>20583220</v>
      </c>
      <c r="E19" s="40">
        <f t="shared" si="0"/>
        <v>25411.382716049382</v>
      </c>
      <c r="F19" s="40">
        <v>191758</v>
      </c>
      <c r="G19" s="40">
        <v>1326588</v>
      </c>
      <c r="H19" s="40">
        <v>810</v>
      </c>
      <c r="I19" s="86">
        <v>2.2780965237934526E-2</v>
      </c>
      <c r="J19" s="40">
        <v>3871900</v>
      </c>
      <c r="K19" s="40">
        <f t="shared" si="1"/>
        <v>4780.1234567901238</v>
      </c>
      <c r="L19" s="40">
        <v>2827</v>
      </c>
      <c r="M19" s="40">
        <v>7067504</v>
      </c>
      <c r="N19" s="40">
        <v>8508986</v>
      </c>
      <c r="O19" s="40">
        <v>8339588</v>
      </c>
      <c r="P19" s="63">
        <f t="shared" si="2"/>
        <v>0.98009186993608877</v>
      </c>
      <c r="Q19" s="47">
        <v>500859</v>
      </c>
      <c r="R19" s="76">
        <v>169023</v>
      </c>
      <c r="S19" s="139">
        <f t="shared" si="3"/>
        <v>3.0678547438126296E-3</v>
      </c>
      <c r="T19" s="47">
        <v>33855</v>
      </c>
      <c r="U19" s="47">
        <v>60416</v>
      </c>
      <c r="V19" s="47">
        <v>203102</v>
      </c>
      <c r="W19" s="47">
        <v>14200</v>
      </c>
      <c r="X19" s="76">
        <v>58661</v>
      </c>
    </row>
    <row r="20" spans="1:24" ht="10.5" customHeight="1">
      <c r="A20" s="2" t="s">
        <v>39</v>
      </c>
      <c r="B20" s="115">
        <v>2089</v>
      </c>
      <c r="C20" s="112">
        <f t="shared" si="4"/>
        <v>0.82096696984202966</v>
      </c>
      <c r="D20" s="47">
        <v>47282736</v>
      </c>
      <c r="E20" s="40">
        <f t="shared" si="0"/>
        <v>27570.108454810495</v>
      </c>
      <c r="F20" s="40">
        <v>254611</v>
      </c>
      <c r="G20" s="40">
        <v>3836734</v>
      </c>
      <c r="H20" s="40">
        <v>1715</v>
      </c>
      <c r="I20" s="86">
        <v>1.5015409399733838E-2</v>
      </c>
      <c r="J20" s="40">
        <v>8164150</v>
      </c>
      <c r="K20" s="40">
        <f t="shared" si="1"/>
        <v>4760.4373177842563</v>
      </c>
      <c r="L20" s="40">
        <v>6123</v>
      </c>
      <c r="M20" s="40">
        <v>15311000</v>
      </c>
      <c r="N20" s="40">
        <v>20225463</v>
      </c>
      <c r="O20" s="40">
        <v>19853533</v>
      </c>
      <c r="P20" s="63">
        <f t="shared" si="2"/>
        <v>0.98161080416304936</v>
      </c>
      <c r="Q20" s="47">
        <v>1192162</v>
      </c>
      <c r="R20" s="76">
        <v>365966</v>
      </c>
      <c r="S20" s="139">
        <f t="shared" si="3"/>
        <v>6.6424719072205136E-3</v>
      </c>
      <c r="T20" s="47">
        <v>202449</v>
      </c>
      <c r="U20" s="47">
        <v>138033</v>
      </c>
      <c r="V20" s="47">
        <v>468408</v>
      </c>
      <c r="W20" s="47">
        <v>22860</v>
      </c>
      <c r="X20" s="76">
        <v>93587</v>
      </c>
    </row>
    <row r="21" spans="1:24" ht="10.5" customHeight="1">
      <c r="A21" s="2" t="s">
        <v>38</v>
      </c>
      <c r="B21" s="115">
        <v>1229</v>
      </c>
      <c r="C21" s="112">
        <f t="shared" si="4"/>
        <v>0.79170056956875512</v>
      </c>
      <c r="D21" s="47">
        <v>29869286</v>
      </c>
      <c r="E21" s="40">
        <f t="shared" si="0"/>
        <v>30698.135662898254</v>
      </c>
      <c r="F21" s="40">
        <v>1718424</v>
      </c>
      <c r="G21" s="40">
        <v>2163982</v>
      </c>
      <c r="H21" s="40">
        <v>973</v>
      </c>
      <c r="I21" s="86">
        <v>8.6628264140528322E-3</v>
      </c>
      <c r="J21" s="40">
        <v>4599850</v>
      </c>
      <c r="K21" s="40">
        <f t="shared" si="1"/>
        <v>4727.4922918807815</v>
      </c>
      <c r="L21" s="40">
        <v>3336</v>
      </c>
      <c r="M21" s="40">
        <v>8362213</v>
      </c>
      <c r="N21" s="40">
        <v>16461665</v>
      </c>
      <c r="O21" s="40">
        <v>13442510</v>
      </c>
      <c r="P21" s="63">
        <f t="shared" si="2"/>
        <v>0.81659479767083099</v>
      </c>
      <c r="Q21" s="47">
        <v>807916</v>
      </c>
      <c r="R21" s="76">
        <v>194371</v>
      </c>
      <c r="S21" s="139">
        <f t="shared" si="3"/>
        <v>3.5279340350698107E-3</v>
      </c>
      <c r="T21" s="47">
        <v>215721</v>
      </c>
      <c r="U21" s="47">
        <v>82609</v>
      </c>
      <c r="V21" s="47">
        <v>320720</v>
      </c>
      <c r="W21" s="47">
        <v>24650</v>
      </c>
      <c r="X21" s="76">
        <v>31259</v>
      </c>
    </row>
    <row r="22" spans="1:24" ht="10.5" customHeight="1">
      <c r="A22" s="2" t="s">
        <v>37</v>
      </c>
      <c r="B22" s="115">
        <v>708</v>
      </c>
      <c r="C22" s="112">
        <f t="shared" si="4"/>
        <v>0.76694915254237284</v>
      </c>
      <c r="D22" s="47">
        <v>17467057</v>
      </c>
      <c r="E22" s="40">
        <f t="shared" si="0"/>
        <v>32167.692449355432</v>
      </c>
      <c r="F22" s="40">
        <v>333062</v>
      </c>
      <c r="G22" s="40">
        <v>1681159</v>
      </c>
      <c r="H22" s="40">
        <v>543</v>
      </c>
      <c r="I22" s="86">
        <v>5.8284941446711674E-3</v>
      </c>
      <c r="J22" s="40">
        <v>2602700</v>
      </c>
      <c r="K22" s="40">
        <f t="shared" si="1"/>
        <v>4793.1860036832413</v>
      </c>
      <c r="L22" s="40">
        <v>1802</v>
      </c>
      <c r="M22" s="40">
        <v>4503000</v>
      </c>
      <c r="N22" s="40">
        <v>9013260</v>
      </c>
      <c r="O22" s="40">
        <v>8649136</v>
      </c>
      <c r="P22" s="63">
        <f t="shared" si="2"/>
        <v>0.95960129853127507</v>
      </c>
      <c r="Q22" s="47">
        <v>520697</v>
      </c>
      <c r="R22" s="76">
        <v>97674</v>
      </c>
      <c r="S22" s="139">
        <f t="shared" si="3"/>
        <v>1.7728335448261763E-3</v>
      </c>
      <c r="T22" s="47">
        <v>222566</v>
      </c>
      <c r="U22" s="47">
        <v>32950</v>
      </c>
      <c r="V22" s="47">
        <v>153815</v>
      </c>
      <c r="W22" s="47">
        <v>53508</v>
      </c>
      <c r="X22" s="76">
        <v>16791</v>
      </c>
    </row>
    <row r="23" spans="1:24" ht="10.5" customHeight="1">
      <c r="A23" s="2" t="s">
        <v>36</v>
      </c>
      <c r="B23" s="115">
        <v>609</v>
      </c>
      <c r="C23" s="112">
        <f t="shared" si="4"/>
        <v>0.6617405582922824</v>
      </c>
      <c r="D23" s="47">
        <v>14232887</v>
      </c>
      <c r="E23" s="40">
        <f t="shared" si="0"/>
        <v>35317.337468982631</v>
      </c>
      <c r="F23" s="40">
        <v>98631</v>
      </c>
      <c r="G23" s="40">
        <v>1423571</v>
      </c>
      <c r="H23" s="40">
        <v>403</v>
      </c>
      <c r="I23" s="86">
        <v>3.2364018920503371E-3</v>
      </c>
      <c r="J23" s="40">
        <v>1944850</v>
      </c>
      <c r="K23" s="40">
        <f t="shared" si="1"/>
        <v>4825.930521091811</v>
      </c>
      <c r="L23" s="40">
        <v>1240</v>
      </c>
      <c r="M23" s="40">
        <v>3114000</v>
      </c>
      <c r="N23" s="40">
        <v>7849097</v>
      </c>
      <c r="O23" s="40">
        <v>7398002</v>
      </c>
      <c r="P23" s="63">
        <f t="shared" si="2"/>
        <v>0.94252905780117124</v>
      </c>
      <c r="Q23" s="47">
        <v>449653</v>
      </c>
      <c r="R23" s="76">
        <v>57437</v>
      </c>
      <c r="S23" s="139">
        <f t="shared" si="3"/>
        <v>1.0425112139789614E-3</v>
      </c>
      <c r="T23" s="47">
        <v>326321</v>
      </c>
      <c r="U23" s="47">
        <v>35579</v>
      </c>
      <c r="V23" s="47">
        <v>47698</v>
      </c>
      <c r="W23" s="47">
        <v>24016</v>
      </c>
      <c r="X23" s="76">
        <v>3964</v>
      </c>
    </row>
    <row r="24" spans="1:24" ht="10.5" customHeight="1">
      <c r="A24" s="2" t="s">
        <v>35</v>
      </c>
      <c r="B24" s="115">
        <v>180</v>
      </c>
      <c r="C24" s="112">
        <f t="shared" si="4"/>
        <v>0.61111111111111116</v>
      </c>
      <c r="D24" s="47">
        <v>4246207</v>
      </c>
      <c r="E24" s="40">
        <f t="shared" si="0"/>
        <v>38601.881818181821</v>
      </c>
      <c r="F24" s="40">
        <v>9702</v>
      </c>
      <c r="G24" s="40">
        <v>413700</v>
      </c>
      <c r="H24" s="40">
        <v>110</v>
      </c>
      <c r="I24" s="86">
        <v>2.3250406882120438E-3</v>
      </c>
      <c r="J24" s="40">
        <v>539400</v>
      </c>
      <c r="K24" s="40">
        <f t="shared" si="1"/>
        <v>4903.636363636364</v>
      </c>
      <c r="L24" s="40">
        <v>343</v>
      </c>
      <c r="M24" s="40">
        <v>853500</v>
      </c>
      <c r="N24" s="40">
        <v>2449309</v>
      </c>
      <c r="O24" s="40">
        <v>2269749</v>
      </c>
      <c r="P24" s="63">
        <f t="shared" si="2"/>
        <v>0.92668952753613365</v>
      </c>
      <c r="Q24" s="47">
        <v>139223</v>
      </c>
      <c r="R24" s="76">
        <v>14441</v>
      </c>
      <c r="S24" s="139">
        <f t="shared" si="3"/>
        <v>2.6211160821543921E-4</v>
      </c>
      <c r="T24" s="47">
        <v>105246</v>
      </c>
      <c r="U24" s="47">
        <v>21972</v>
      </c>
      <c r="V24" s="47">
        <v>7234</v>
      </c>
      <c r="W24" s="47">
        <v>36000</v>
      </c>
      <c r="X24" s="76">
        <v>371</v>
      </c>
    </row>
    <row r="25" spans="1:24" ht="10.5" customHeight="1">
      <c r="A25" s="2" t="s">
        <v>34</v>
      </c>
      <c r="B25" s="115">
        <v>453</v>
      </c>
      <c r="C25" s="112">
        <f t="shared" si="4"/>
        <v>0.59602649006622521</v>
      </c>
      <c r="D25" s="47">
        <v>10827942</v>
      </c>
      <c r="E25" s="40">
        <f t="shared" si="0"/>
        <v>40103.488888888889</v>
      </c>
      <c r="F25" s="40">
        <v>92726</v>
      </c>
      <c r="G25" s="40">
        <v>984912</v>
      </c>
      <c r="H25" s="40">
        <v>270</v>
      </c>
      <c r="I25" s="86">
        <v>2.1333417613501682E-3</v>
      </c>
      <c r="J25" s="40">
        <v>1346148</v>
      </c>
      <c r="K25" s="40">
        <f t="shared" si="1"/>
        <v>4985.7333333333336</v>
      </c>
      <c r="L25" s="40">
        <v>807</v>
      </c>
      <c r="M25" s="40">
        <v>2011000</v>
      </c>
      <c r="N25" s="40">
        <v>6578608</v>
      </c>
      <c r="O25" s="40">
        <v>6226572</v>
      </c>
      <c r="P25" s="63">
        <f t="shared" si="2"/>
        <v>0.94648776762500519</v>
      </c>
      <c r="Q25" s="47">
        <v>386501</v>
      </c>
      <c r="R25" s="76">
        <v>34092</v>
      </c>
      <c r="S25" s="139">
        <f t="shared" si="3"/>
        <v>6.1878740719345992E-4</v>
      </c>
      <c r="T25" s="47">
        <v>318047</v>
      </c>
      <c r="U25" s="47">
        <v>19969</v>
      </c>
      <c r="V25" s="47">
        <v>10577</v>
      </c>
      <c r="W25" s="47">
        <v>34291</v>
      </c>
      <c r="X25" s="76">
        <v>1243</v>
      </c>
    </row>
    <row r="26" spans="1:24" ht="10.5" customHeight="1">
      <c r="A26" s="2" t="s">
        <v>33</v>
      </c>
      <c r="B26" s="115">
        <v>521</v>
      </c>
      <c r="C26" s="112">
        <f t="shared" si="4"/>
        <v>0.55086372360844527</v>
      </c>
      <c r="D26" s="47">
        <v>13065697</v>
      </c>
      <c r="E26" s="40">
        <f t="shared" si="0"/>
        <v>45525.076655052268</v>
      </c>
      <c r="F26" s="40">
        <v>45816</v>
      </c>
      <c r="G26" s="40">
        <v>1390072</v>
      </c>
      <c r="H26" s="40">
        <v>287</v>
      </c>
      <c r="I26" s="86">
        <v>2.1083717786723869E-3</v>
      </c>
      <c r="J26" s="40">
        <v>1406350</v>
      </c>
      <c r="K26" s="40">
        <f t="shared" si="1"/>
        <v>4900.1742160278745</v>
      </c>
      <c r="L26" s="40">
        <v>894</v>
      </c>
      <c r="M26" s="40">
        <v>2242000</v>
      </c>
      <c r="N26" s="40">
        <v>8073091</v>
      </c>
      <c r="O26" s="40">
        <v>7835673</v>
      </c>
      <c r="P26" s="63">
        <f t="shared" si="2"/>
        <v>0.97059143765380573</v>
      </c>
      <c r="Q26" s="47">
        <v>496753</v>
      </c>
      <c r="R26" s="76">
        <v>37177</v>
      </c>
      <c r="S26" s="139">
        <f t="shared" si="3"/>
        <v>6.7478175047610168E-4</v>
      </c>
      <c r="T26" s="47">
        <v>415980</v>
      </c>
      <c r="U26" s="47">
        <v>23233</v>
      </c>
      <c r="V26" s="47">
        <v>12252</v>
      </c>
      <c r="W26" s="47">
        <v>61211</v>
      </c>
      <c r="X26" s="76">
        <v>180</v>
      </c>
    </row>
    <row r="27" spans="1:24" ht="10.5" customHeight="1">
      <c r="A27" s="2" t="s">
        <v>32</v>
      </c>
      <c r="B27" s="115">
        <v>695</v>
      </c>
      <c r="C27" s="112">
        <f t="shared" si="4"/>
        <v>0.41007194244604317</v>
      </c>
      <c r="D27" s="47">
        <v>15480615</v>
      </c>
      <c r="E27" s="40">
        <f t="shared" si="0"/>
        <v>54317.947368421053</v>
      </c>
      <c r="F27" s="40">
        <v>33616</v>
      </c>
      <c r="G27" s="40">
        <v>1684775</v>
      </c>
      <c r="H27" s="40">
        <v>285</v>
      </c>
      <c r="I27" s="86">
        <v>1.5700403252462485E-3</v>
      </c>
      <c r="J27" s="40">
        <v>1457365</v>
      </c>
      <c r="K27" s="40">
        <f t="shared" si="1"/>
        <v>5113.5614035087719</v>
      </c>
      <c r="L27" s="40">
        <v>887</v>
      </c>
      <c r="M27" s="40">
        <v>2200000</v>
      </c>
      <c r="N27" s="40">
        <v>10172091</v>
      </c>
      <c r="O27" s="40">
        <v>9829112</v>
      </c>
      <c r="P27" s="63">
        <f t="shared" si="2"/>
        <v>0.96628235040366828</v>
      </c>
      <c r="Q27" s="47">
        <v>635001</v>
      </c>
      <c r="R27" s="76">
        <v>35148</v>
      </c>
      <c r="S27" s="139">
        <f t="shared" si="3"/>
        <v>6.3795435257643228E-4</v>
      </c>
      <c r="T27" s="47">
        <v>541347</v>
      </c>
      <c r="U27" s="47">
        <v>11570</v>
      </c>
      <c r="V27" s="47">
        <v>8053</v>
      </c>
      <c r="W27" s="47">
        <v>51560</v>
      </c>
      <c r="X27" s="77">
        <v>0</v>
      </c>
    </row>
    <row r="28" spans="1:24" ht="10.5" customHeight="1">
      <c r="A28" s="2" t="s">
        <v>31</v>
      </c>
      <c r="B28" s="115">
        <v>481</v>
      </c>
      <c r="C28" s="112">
        <f t="shared" si="4"/>
        <v>0.33264033264033266</v>
      </c>
      <c r="D28" s="47">
        <v>10308216</v>
      </c>
      <c r="E28" s="40">
        <f t="shared" si="0"/>
        <v>64426.35</v>
      </c>
      <c r="F28" s="40">
        <v>30263</v>
      </c>
      <c r="G28" s="40">
        <v>838035</v>
      </c>
      <c r="H28" s="40">
        <v>160</v>
      </c>
      <c r="I28" s="86">
        <v>1.4241590785690761E-3</v>
      </c>
      <c r="J28" s="40">
        <v>805550</v>
      </c>
      <c r="K28" s="40">
        <f t="shared" si="1"/>
        <v>5034.6875</v>
      </c>
      <c r="L28" s="40">
        <v>455</v>
      </c>
      <c r="M28" s="40">
        <v>1140500</v>
      </c>
      <c r="N28" s="40">
        <v>7554394</v>
      </c>
      <c r="O28" s="40">
        <v>7131687</v>
      </c>
      <c r="P28" s="63">
        <f t="shared" si="2"/>
        <v>0.94404488301775102</v>
      </c>
      <c r="Q28" s="47">
        <v>469874</v>
      </c>
      <c r="R28" s="76">
        <v>16698</v>
      </c>
      <c r="S28" s="139">
        <f t="shared" si="3"/>
        <v>3.0307732386825043E-4</v>
      </c>
      <c r="T28" s="47">
        <v>402711</v>
      </c>
      <c r="U28" s="47">
        <v>13020</v>
      </c>
      <c r="V28" s="47">
        <v>3856</v>
      </c>
      <c r="W28" s="47">
        <v>47127</v>
      </c>
      <c r="X28" s="77">
        <v>0</v>
      </c>
    </row>
    <row r="29" spans="1:24" ht="10.5" customHeight="1">
      <c r="A29" s="2" t="s">
        <v>30</v>
      </c>
      <c r="B29" s="115">
        <v>279</v>
      </c>
      <c r="C29" s="112">
        <f t="shared" si="4"/>
        <v>0.27240143369175629</v>
      </c>
      <c r="D29" s="47">
        <v>6069815</v>
      </c>
      <c r="E29" s="40">
        <f t="shared" si="0"/>
        <v>79865.986842105267</v>
      </c>
      <c r="F29" s="40">
        <v>9131</v>
      </c>
      <c r="G29" s="40">
        <v>864149</v>
      </c>
      <c r="H29" s="40">
        <v>76</v>
      </c>
      <c r="I29" s="86">
        <v>1.0647240123283833E-3</v>
      </c>
      <c r="J29" s="40">
        <v>404950</v>
      </c>
      <c r="K29" s="40">
        <f t="shared" si="1"/>
        <v>5328.2894736842109</v>
      </c>
      <c r="L29" s="40">
        <v>230</v>
      </c>
      <c r="M29" s="40">
        <v>571500</v>
      </c>
      <c r="N29" s="40">
        <v>4238347</v>
      </c>
      <c r="O29" s="40">
        <v>4143375</v>
      </c>
      <c r="P29" s="63">
        <f t="shared" si="2"/>
        <v>0.97759220752807641</v>
      </c>
      <c r="Q29" s="47">
        <v>275370</v>
      </c>
      <c r="R29" s="76">
        <v>8297</v>
      </c>
      <c r="S29" s="139">
        <f t="shared" si="3"/>
        <v>1.5059483507814551E-4</v>
      </c>
      <c r="T29" s="47">
        <v>214359</v>
      </c>
      <c r="U29" s="47">
        <v>2019</v>
      </c>
      <c r="V29" s="47">
        <v>2175</v>
      </c>
      <c r="W29" s="47">
        <v>19175</v>
      </c>
      <c r="X29" s="77">
        <v>0</v>
      </c>
    </row>
    <row r="30" spans="1:24" ht="10.5" customHeight="1">
      <c r="A30" s="2" t="s">
        <v>29</v>
      </c>
      <c r="B30" s="115">
        <v>322</v>
      </c>
      <c r="C30" s="112">
        <f t="shared" si="4"/>
        <v>0.23291925465838509</v>
      </c>
      <c r="D30" s="47">
        <v>7001852</v>
      </c>
      <c r="E30" s="40">
        <f t="shared" si="0"/>
        <v>93358.026666666672</v>
      </c>
      <c r="F30" s="40">
        <v>91596</v>
      </c>
      <c r="G30" s="40">
        <v>952472</v>
      </c>
      <c r="H30" s="40">
        <v>75</v>
      </c>
      <c r="I30" s="86">
        <v>1.2092873266688164E-3</v>
      </c>
      <c r="J30" s="40">
        <v>402400</v>
      </c>
      <c r="K30" s="40">
        <f t="shared" si="1"/>
        <v>5365.333333333333</v>
      </c>
      <c r="L30" s="40">
        <v>234</v>
      </c>
      <c r="M30" s="40">
        <v>547000</v>
      </c>
      <c r="N30" s="40">
        <v>5191576</v>
      </c>
      <c r="O30" s="40">
        <v>4985822</v>
      </c>
      <c r="P30" s="63">
        <f t="shared" si="2"/>
        <v>0.96036771878134886</v>
      </c>
      <c r="Q30" s="47">
        <v>335531</v>
      </c>
      <c r="R30" s="76">
        <v>7500</v>
      </c>
      <c r="S30" s="139">
        <f t="shared" si="3"/>
        <v>1.3612887345861049E-4</v>
      </c>
      <c r="T30" s="47">
        <v>256265</v>
      </c>
      <c r="U30" s="47">
        <v>2643</v>
      </c>
      <c r="V30" s="47">
        <v>3543</v>
      </c>
      <c r="W30" s="47">
        <v>43307</v>
      </c>
      <c r="X30" s="77">
        <v>0</v>
      </c>
    </row>
    <row r="31" spans="1:24" ht="10.5" customHeight="1">
      <c r="A31" s="2" t="s">
        <v>28</v>
      </c>
      <c r="B31" s="115">
        <v>75</v>
      </c>
      <c r="C31" s="112">
        <f t="shared" si="4"/>
        <v>0.21333333333333335</v>
      </c>
      <c r="D31" s="47">
        <v>1589608</v>
      </c>
      <c r="E31" s="40">
        <f t="shared" si="0"/>
        <v>99350.5</v>
      </c>
      <c r="F31" s="40">
        <v>35563</v>
      </c>
      <c r="G31" s="40">
        <v>141902</v>
      </c>
      <c r="H31" s="40">
        <v>16</v>
      </c>
      <c r="I31" s="86">
        <v>1.2746972594008922E-3</v>
      </c>
      <c r="J31" s="40">
        <v>68000</v>
      </c>
      <c r="K31" s="40">
        <f t="shared" si="1"/>
        <v>4250</v>
      </c>
      <c r="L31" s="40">
        <v>30</v>
      </c>
      <c r="M31" s="40">
        <v>68500</v>
      </c>
      <c r="N31" s="40">
        <v>1346769</v>
      </c>
      <c r="O31" s="40">
        <v>1236380</v>
      </c>
      <c r="P31" s="63">
        <f t="shared" si="2"/>
        <v>0.91803419888637172</v>
      </c>
      <c r="Q31" s="47">
        <v>84460</v>
      </c>
      <c r="R31" s="76">
        <v>400</v>
      </c>
      <c r="S31" s="139">
        <f t="shared" si="3"/>
        <v>7.2602065844592262E-6</v>
      </c>
      <c r="T31" s="47">
        <v>63717</v>
      </c>
      <c r="U31" s="75">
        <v>0</v>
      </c>
      <c r="V31" s="80" t="s">
        <v>117</v>
      </c>
      <c r="W31" s="80" t="s">
        <v>117</v>
      </c>
      <c r="X31" s="77">
        <v>0</v>
      </c>
    </row>
    <row r="32" spans="1:24" ht="10.5" customHeight="1">
      <c r="A32" s="2" t="s">
        <v>27</v>
      </c>
      <c r="B32" s="115">
        <v>209</v>
      </c>
      <c r="C32" s="112">
        <f t="shared" si="4"/>
        <v>0.15789473684210525</v>
      </c>
      <c r="D32" s="47">
        <v>4251737</v>
      </c>
      <c r="E32" s="40">
        <f t="shared" si="0"/>
        <v>128840.51515151515</v>
      </c>
      <c r="F32" s="40">
        <v>8870</v>
      </c>
      <c r="G32" s="40">
        <v>862845</v>
      </c>
      <c r="H32" s="40">
        <v>33</v>
      </c>
      <c r="I32" s="86">
        <v>1.2124329487838931E-3</v>
      </c>
      <c r="J32" s="40">
        <v>179950</v>
      </c>
      <c r="K32" s="40">
        <f t="shared" si="1"/>
        <v>5453.030303030303</v>
      </c>
      <c r="L32" s="40">
        <v>82</v>
      </c>
      <c r="M32" s="40">
        <v>175000</v>
      </c>
      <c r="N32" s="40">
        <v>3042812</v>
      </c>
      <c r="O32" s="40">
        <v>2935357</v>
      </c>
      <c r="P32" s="63">
        <f t="shared" si="2"/>
        <v>0.96468562632196797</v>
      </c>
      <c r="Q32" s="47">
        <v>201139</v>
      </c>
      <c r="R32" s="76">
        <v>600</v>
      </c>
      <c r="S32" s="139">
        <f t="shared" si="3"/>
        <v>1.0890309876688839E-5</v>
      </c>
      <c r="T32" s="47">
        <v>122578</v>
      </c>
      <c r="U32" s="47">
        <v>565</v>
      </c>
      <c r="V32" s="47">
        <v>1129</v>
      </c>
      <c r="W32" s="47">
        <v>31235</v>
      </c>
      <c r="X32" s="77">
        <v>0</v>
      </c>
    </row>
    <row r="33" spans="1:24" ht="10.5" customHeight="1">
      <c r="A33" s="1" t="s">
        <v>26</v>
      </c>
      <c r="B33" s="115">
        <v>131</v>
      </c>
      <c r="C33" s="112">
        <f t="shared" si="4"/>
        <v>0.11450381679389313</v>
      </c>
      <c r="D33" s="47">
        <v>2129205</v>
      </c>
      <c r="E33" s="40">
        <f t="shared" si="0"/>
        <v>141947</v>
      </c>
      <c r="F33" s="40">
        <v>94806</v>
      </c>
      <c r="G33" s="40">
        <v>401849</v>
      </c>
      <c r="H33" s="40">
        <v>15</v>
      </c>
      <c r="I33" s="86">
        <v>1.2665709701933632E-3</v>
      </c>
      <c r="J33" s="40">
        <v>75250</v>
      </c>
      <c r="K33" s="40">
        <f t="shared" si="1"/>
        <v>5016.666666666667</v>
      </c>
      <c r="L33" s="40">
        <v>34</v>
      </c>
      <c r="M33" s="40">
        <v>68000</v>
      </c>
      <c r="N33" s="40">
        <v>1678912</v>
      </c>
      <c r="O33" s="40">
        <v>1678912</v>
      </c>
      <c r="P33" s="63">
        <f t="shared" si="2"/>
        <v>1</v>
      </c>
      <c r="Q33" s="47">
        <v>117410</v>
      </c>
      <c r="R33" s="77">
        <v>0</v>
      </c>
      <c r="S33" s="134">
        <v>0</v>
      </c>
      <c r="T33" s="47">
        <v>81457</v>
      </c>
      <c r="U33" s="75">
        <v>0</v>
      </c>
      <c r="V33" s="80" t="s">
        <v>117</v>
      </c>
      <c r="W33" s="80" t="s">
        <v>117</v>
      </c>
      <c r="X33" s="77">
        <v>0</v>
      </c>
    </row>
    <row r="34" spans="1:24" ht="10.5" customHeight="1">
      <c r="A34" s="2" t="s">
        <v>25</v>
      </c>
      <c r="B34" s="115">
        <v>177</v>
      </c>
      <c r="C34" s="112">
        <f t="shared" si="4"/>
        <v>0.11299435028248588</v>
      </c>
      <c r="D34" s="47">
        <v>3422960</v>
      </c>
      <c r="E34" s="40">
        <f t="shared" si="0"/>
        <v>171148</v>
      </c>
      <c r="F34" s="40">
        <v>22702</v>
      </c>
      <c r="G34" s="40">
        <v>429872</v>
      </c>
      <c r="H34" s="40">
        <v>20</v>
      </c>
      <c r="I34" s="86">
        <v>2.293314986813439E-3</v>
      </c>
      <c r="J34" s="40">
        <v>102600</v>
      </c>
      <c r="K34" s="40">
        <f t="shared" si="1"/>
        <v>5130</v>
      </c>
      <c r="L34" s="40">
        <v>49</v>
      </c>
      <c r="M34" s="40">
        <v>98000</v>
      </c>
      <c r="N34" s="40">
        <v>2815190</v>
      </c>
      <c r="O34" s="40">
        <v>2654569</v>
      </c>
      <c r="P34" s="63">
        <f t="shared" si="2"/>
        <v>0.94294488116255026</v>
      </c>
      <c r="Q34" s="47">
        <v>188789</v>
      </c>
      <c r="R34" s="77">
        <v>0</v>
      </c>
      <c r="S34" s="134">
        <v>0</v>
      </c>
      <c r="T34" s="47">
        <v>166521</v>
      </c>
      <c r="U34" s="80">
        <v>0</v>
      </c>
      <c r="V34" s="47">
        <v>2198</v>
      </c>
      <c r="W34" s="80">
        <v>0</v>
      </c>
      <c r="X34" s="77">
        <v>0</v>
      </c>
    </row>
    <row r="35" spans="1:24" ht="10.5" customHeight="1">
      <c r="A35" s="2" t="s">
        <v>24</v>
      </c>
      <c r="B35" s="115">
        <v>101</v>
      </c>
      <c r="C35" s="112">
        <f t="shared" si="4"/>
        <v>0.11881188118811881</v>
      </c>
      <c r="D35" s="47">
        <v>2351869</v>
      </c>
      <c r="E35" s="40">
        <f t="shared" si="0"/>
        <v>195989.08333333334</v>
      </c>
      <c r="F35" s="40">
        <v>103536</v>
      </c>
      <c r="G35" s="40">
        <v>214459</v>
      </c>
      <c r="H35" s="40">
        <v>12</v>
      </c>
      <c r="I35" s="86">
        <v>3.8697194453402128E-3</v>
      </c>
      <c r="J35" s="40">
        <v>68100</v>
      </c>
      <c r="K35" s="40">
        <f t="shared" si="1"/>
        <v>5675</v>
      </c>
      <c r="L35" s="40">
        <v>35</v>
      </c>
      <c r="M35" s="40">
        <v>70000</v>
      </c>
      <c r="N35" s="40">
        <v>2102846</v>
      </c>
      <c r="O35" s="40">
        <v>2165656</v>
      </c>
      <c r="P35" s="63">
        <f t="shared" si="2"/>
        <v>1.0298690441430329</v>
      </c>
      <c r="Q35" s="47">
        <v>157060</v>
      </c>
      <c r="R35" s="77">
        <v>0</v>
      </c>
      <c r="S35" s="134">
        <v>0</v>
      </c>
      <c r="T35" s="47">
        <v>132337</v>
      </c>
      <c r="U35" s="80">
        <v>0</v>
      </c>
      <c r="V35" s="80" t="s">
        <v>117</v>
      </c>
      <c r="W35" s="80">
        <v>0</v>
      </c>
      <c r="X35" s="77">
        <v>0</v>
      </c>
    </row>
    <row r="36" spans="1:24" ht="10.5" customHeight="1">
      <c r="A36" s="8" t="s">
        <v>4</v>
      </c>
      <c r="B36" s="115">
        <v>319</v>
      </c>
      <c r="C36" s="112">
        <f t="shared" si="4"/>
        <v>0.10658307210031348</v>
      </c>
      <c r="D36" s="47">
        <v>17337444</v>
      </c>
      <c r="E36" s="40">
        <f t="shared" si="0"/>
        <v>509924.82352941175</v>
      </c>
      <c r="F36" s="40">
        <v>517862</v>
      </c>
      <c r="G36" s="40">
        <v>535026</v>
      </c>
      <c r="H36" s="40">
        <v>34</v>
      </c>
      <c r="I36" s="86">
        <v>7.5943712307348669E-3</v>
      </c>
      <c r="J36" s="40">
        <v>199400</v>
      </c>
      <c r="K36" s="40">
        <f t="shared" si="1"/>
        <v>5864.7058823529414</v>
      </c>
      <c r="L36" s="40">
        <v>107</v>
      </c>
      <c r="M36" s="40">
        <v>214000</v>
      </c>
      <c r="N36" s="40">
        <v>16906880</v>
      </c>
      <c r="O36" s="40">
        <v>16062655</v>
      </c>
      <c r="P36" s="63">
        <f t="shared" si="2"/>
        <v>0.9500661860733618</v>
      </c>
      <c r="Q36" s="69">
        <v>1213480</v>
      </c>
      <c r="R36" s="77">
        <v>0</v>
      </c>
      <c r="S36" s="135">
        <v>0</v>
      </c>
      <c r="T36" s="47">
        <v>1284511</v>
      </c>
      <c r="U36" s="80" t="s">
        <v>117</v>
      </c>
      <c r="V36" s="75">
        <v>0</v>
      </c>
      <c r="W36" s="80">
        <v>0</v>
      </c>
      <c r="X36" s="77">
        <v>0</v>
      </c>
    </row>
    <row r="37" spans="1:24" ht="10.5" customHeight="1" thickBot="1">
      <c r="A37" s="22" t="s">
        <v>1</v>
      </c>
      <c r="B37" s="116">
        <f t="shared" ref="B37:S37" si="5">SUM(B14:B36)</f>
        <v>1055797</v>
      </c>
      <c r="C37" s="113">
        <f t="shared" si="4"/>
        <v>0.69433423281179996</v>
      </c>
      <c r="D37" s="25">
        <f t="shared" si="5"/>
        <v>9347924291.4099998</v>
      </c>
      <c r="E37" s="25">
        <f t="shared" si="0"/>
        <v>12751.644156144792</v>
      </c>
      <c r="F37" s="25">
        <f t="shared" si="5"/>
        <v>701570856</v>
      </c>
      <c r="G37" s="25">
        <f t="shared" si="5"/>
        <v>4822742869.8900003</v>
      </c>
      <c r="H37" s="25">
        <f t="shared" si="5"/>
        <v>733076</v>
      </c>
      <c r="I37" s="61">
        <v>0.28103559121189686</v>
      </c>
      <c r="J37" s="25">
        <f t="shared" si="5"/>
        <v>3144637522.9300003</v>
      </c>
      <c r="K37" s="25">
        <f t="shared" si="1"/>
        <v>4289.6473529756813</v>
      </c>
      <c r="L37" s="25">
        <f t="shared" si="5"/>
        <v>1571580</v>
      </c>
      <c r="M37" s="25">
        <f t="shared" si="5"/>
        <v>3874087657</v>
      </c>
      <c r="N37" s="84">
        <f t="shared" si="5"/>
        <v>-1791972902.4099994</v>
      </c>
      <c r="O37" s="84">
        <f t="shared" si="5"/>
        <v>-3110837539</v>
      </c>
      <c r="P37" s="64">
        <f t="shared" si="2"/>
        <v>1.7359846986616136</v>
      </c>
      <c r="Q37" s="25">
        <f>SUM(Q14:Q36)</f>
        <v>36973328</v>
      </c>
      <c r="R37" s="25">
        <f>SUM(R14:R36)</f>
        <v>55094851</v>
      </c>
      <c r="S37" s="61">
        <f t="shared" si="5"/>
        <v>0.99999999999999989</v>
      </c>
      <c r="T37" s="25">
        <f>SUM(T14:T36)</f>
        <v>5648295</v>
      </c>
      <c r="U37" s="25">
        <f>SUM(U14:U36)</f>
        <v>11398774</v>
      </c>
      <c r="V37" s="25">
        <f>SUM(V14:V36)</f>
        <v>6370837</v>
      </c>
      <c r="W37" s="25">
        <f>SUM(W14:W36)</f>
        <v>1291498</v>
      </c>
      <c r="X37" s="78">
        <f>SUM(X14:X36)</f>
        <v>6299590</v>
      </c>
    </row>
    <row r="38" spans="1:24" ht="11.25" customHeight="1" thickBot="1">
      <c r="A38" s="31" t="s">
        <v>91</v>
      </c>
      <c r="B38" s="59"/>
      <c r="C38" s="59"/>
      <c r="D38" s="35"/>
      <c r="E38" s="35"/>
      <c r="F38" s="35"/>
      <c r="G38" s="35"/>
      <c r="H38" s="35"/>
      <c r="I38" s="36" t="s">
        <v>10</v>
      </c>
      <c r="J38" s="36"/>
      <c r="K38" s="36"/>
      <c r="L38" s="37"/>
      <c r="M38" s="37"/>
      <c r="N38" s="38"/>
      <c r="O38" s="38"/>
      <c r="P38" s="38"/>
      <c r="Q38" s="38"/>
      <c r="R38" s="38"/>
      <c r="S38" s="38"/>
      <c r="T38" s="35"/>
      <c r="U38" s="35"/>
      <c r="V38" s="39"/>
      <c r="W38" s="39"/>
      <c r="X38" s="39"/>
    </row>
    <row r="39" spans="1:24" ht="10.5" customHeight="1">
      <c r="A39" s="2" t="s">
        <v>5</v>
      </c>
      <c r="B39" s="117">
        <v>69351</v>
      </c>
      <c r="C39" s="112">
        <f t="shared" ref="C39:C58" si="6">H39/B39</f>
        <v>0.58919121569984567</v>
      </c>
      <c r="D39" s="48">
        <v>-1524372979</v>
      </c>
      <c r="E39" s="48">
        <f t="shared" ref="E39:E58" si="7">D39/H39</f>
        <v>-37306.306233327625</v>
      </c>
      <c r="F39" s="28">
        <v>644820121</v>
      </c>
      <c r="G39" s="28">
        <v>84289464</v>
      </c>
      <c r="H39" s="28">
        <v>40861</v>
      </c>
      <c r="I39" s="60">
        <v>0.99112232274965439</v>
      </c>
      <c r="J39" s="40">
        <v>114545637</v>
      </c>
      <c r="K39" s="28">
        <f t="shared" ref="K39:K58" si="8">J39/H39</f>
        <v>2803.2998947651795</v>
      </c>
      <c r="L39" s="28">
        <v>61278</v>
      </c>
      <c r="M39" s="28">
        <v>99641518</v>
      </c>
      <c r="N39" s="48">
        <v>-1178029477</v>
      </c>
      <c r="O39" s="48">
        <v>-751174643</v>
      </c>
      <c r="P39" s="65">
        <f t="shared" ref="P39:P57" si="9">O39/N39</f>
        <v>0.63765352027774425</v>
      </c>
      <c r="Q39" s="28">
        <v>4617</v>
      </c>
      <c r="R39" s="136">
        <v>301821</v>
      </c>
      <c r="S39" s="138">
        <f>R39/$R$58</f>
        <v>5.4782070288201708E-3</v>
      </c>
      <c r="T39" s="87">
        <v>6286</v>
      </c>
      <c r="U39" s="87">
        <v>585481</v>
      </c>
      <c r="V39" s="87">
        <v>8779</v>
      </c>
      <c r="W39" s="124" t="s">
        <v>117</v>
      </c>
      <c r="X39" s="90" t="s">
        <v>117</v>
      </c>
    </row>
    <row r="40" spans="1:24" ht="10.5" customHeight="1">
      <c r="A40" s="12" t="s">
        <v>61</v>
      </c>
      <c r="B40" s="118">
        <v>180035</v>
      </c>
      <c r="C40" s="112">
        <f t="shared" si="6"/>
        <v>0.79960007776265729</v>
      </c>
      <c r="D40" s="28">
        <v>300132941.04000002</v>
      </c>
      <c r="E40" s="28">
        <f t="shared" si="7"/>
        <v>2084.8935858178888</v>
      </c>
      <c r="F40" s="28">
        <v>9187834</v>
      </c>
      <c r="G40" s="28">
        <v>62130532</v>
      </c>
      <c r="H40" s="28">
        <v>143956</v>
      </c>
      <c r="I40" s="86">
        <v>0.83158685229045115</v>
      </c>
      <c r="J40" s="40">
        <v>446273009.93000001</v>
      </c>
      <c r="K40" s="28">
        <f t="shared" si="8"/>
        <v>3100.0653667092724</v>
      </c>
      <c r="L40" s="28">
        <v>124524</v>
      </c>
      <c r="M40" s="28">
        <v>316206147</v>
      </c>
      <c r="N40" s="48">
        <v>-515288913.88999999</v>
      </c>
      <c r="O40" s="48">
        <v>-508874854</v>
      </c>
      <c r="P40" s="63">
        <f t="shared" si="9"/>
        <v>0.98755249779860543</v>
      </c>
      <c r="Q40" s="28">
        <v>15689</v>
      </c>
      <c r="R40" s="136">
        <v>2008173</v>
      </c>
      <c r="S40" s="139">
        <f>R40/$R$58</f>
        <v>3.6449377093333096E-2</v>
      </c>
      <c r="T40" s="87">
        <v>3166</v>
      </c>
      <c r="U40" s="87">
        <v>739833</v>
      </c>
      <c r="V40" s="87">
        <v>89075</v>
      </c>
      <c r="W40" s="47">
        <v>68227</v>
      </c>
      <c r="X40" s="76">
        <v>705</v>
      </c>
    </row>
    <row r="41" spans="1:24" ht="10.5" customHeight="1">
      <c r="A41" s="12" t="s">
        <v>60</v>
      </c>
      <c r="B41" s="118">
        <v>219949</v>
      </c>
      <c r="C41" s="112">
        <f t="shared" si="6"/>
        <v>0.82305898185488457</v>
      </c>
      <c r="D41" s="28">
        <v>1269234719.3299999</v>
      </c>
      <c r="E41" s="28">
        <f t="shared" si="7"/>
        <v>7011.145711673691</v>
      </c>
      <c r="F41" s="28">
        <v>7501803</v>
      </c>
      <c r="G41" s="28">
        <v>364514925.02999997</v>
      </c>
      <c r="H41" s="28">
        <v>181031</v>
      </c>
      <c r="I41" s="86">
        <v>0.50856547291299126</v>
      </c>
      <c r="J41" s="40">
        <v>755937460</v>
      </c>
      <c r="K41" s="28">
        <f t="shared" si="8"/>
        <v>4175.734874137579</v>
      </c>
      <c r="L41" s="28">
        <v>347621</v>
      </c>
      <c r="M41" s="28">
        <v>871125765</v>
      </c>
      <c r="N41" s="48">
        <v>-714841627.70000005</v>
      </c>
      <c r="O41" s="48">
        <v>-709382268</v>
      </c>
      <c r="P41" s="63">
        <f t="shared" si="9"/>
        <v>0.9923628402593655</v>
      </c>
      <c r="Q41" s="28">
        <v>758017</v>
      </c>
      <c r="R41" s="136">
        <v>10736861</v>
      </c>
      <c r="S41" s="139">
        <f t="shared" ref="S41:S52" si="10">R41/$R$58</f>
        <v>0.1948795723215587</v>
      </c>
      <c r="T41" s="87">
        <v>49170</v>
      </c>
      <c r="U41" s="87">
        <v>1983435</v>
      </c>
      <c r="V41" s="87">
        <v>678604</v>
      </c>
      <c r="W41" s="47">
        <v>156635</v>
      </c>
      <c r="X41" s="76">
        <v>117562</v>
      </c>
    </row>
    <row r="42" spans="1:24" ht="10.5" customHeight="1">
      <c r="A42" s="12" t="s">
        <v>59</v>
      </c>
      <c r="B42" s="118">
        <v>184139</v>
      </c>
      <c r="C42" s="112">
        <f t="shared" si="6"/>
        <v>0.81574788610777726</v>
      </c>
      <c r="D42" s="28">
        <v>1870091304</v>
      </c>
      <c r="E42" s="28">
        <f t="shared" si="7"/>
        <v>12449.762693810706</v>
      </c>
      <c r="F42" s="28">
        <v>4670882</v>
      </c>
      <c r="G42" s="28">
        <v>591498840.85000002</v>
      </c>
      <c r="H42" s="28">
        <v>150211</v>
      </c>
      <c r="I42" s="86">
        <v>0.4624068019923287</v>
      </c>
      <c r="J42" s="40">
        <v>700502355</v>
      </c>
      <c r="K42" s="28">
        <f t="shared" si="8"/>
        <v>4663.4557722137524</v>
      </c>
      <c r="L42" s="28">
        <v>402321</v>
      </c>
      <c r="M42" s="28">
        <v>1006301767</v>
      </c>
      <c r="N42" s="48">
        <v>-423540776.85000002</v>
      </c>
      <c r="O42" s="48">
        <v>-430981611</v>
      </c>
      <c r="P42" s="63">
        <f t="shared" si="9"/>
        <v>1.0175681647593406</v>
      </c>
      <c r="Q42" s="28">
        <v>7166128</v>
      </c>
      <c r="R42" s="136">
        <v>17421281</v>
      </c>
      <c r="S42" s="139">
        <f t="shared" si="10"/>
        <v>0.31620524756478602</v>
      </c>
      <c r="T42" s="87">
        <v>102203</v>
      </c>
      <c r="U42" s="87">
        <v>2061031</v>
      </c>
      <c r="V42" s="87">
        <v>1408773</v>
      </c>
      <c r="W42" s="47">
        <v>273139</v>
      </c>
      <c r="X42" s="76">
        <v>1652385</v>
      </c>
    </row>
    <row r="43" spans="1:24" ht="10.5" customHeight="1">
      <c r="A43" s="12" t="s">
        <v>58</v>
      </c>
      <c r="B43" s="118">
        <v>117415</v>
      </c>
      <c r="C43" s="112">
        <f t="shared" si="6"/>
        <v>0.77599114252863777</v>
      </c>
      <c r="D43" s="28">
        <v>1564555351.7</v>
      </c>
      <c r="E43" s="28">
        <f t="shared" si="7"/>
        <v>17171.592985633226</v>
      </c>
      <c r="F43" s="28">
        <v>3109099</v>
      </c>
      <c r="G43" s="28">
        <v>483137652.75999999</v>
      </c>
      <c r="H43" s="28">
        <v>91113</v>
      </c>
      <c r="I43" s="86">
        <v>0.3135124905374716</v>
      </c>
      <c r="J43" s="40">
        <v>441867058</v>
      </c>
      <c r="K43" s="28">
        <f t="shared" si="8"/>
        <v>4849.6598509543091</v>
      </c>
      <c r="L43" s="28">
        <v>285149</v>
      </c>
      <c r="M43" s="28">
        <v>712999839</v>
      </c>
      <c r="N43" s="48">
        <v>-70340099.060000002</v>
      </c>
      <c r="O43" s="48">
        <v>-299835757</v>
      </c>
      <c r="P43" s="63">
        <f t="shared" si="9"/>
        <v>4.2626575880173343</v>
      </c>
      <c r="Q43" s="28">
        <v>12279261</v>
      </c>
      <c r="R43" s="136">
        <v>13733133</v>
      </c>
      <c r="S43" s="139">
        <f t="shared" si="10"/>
        <v>0.24926345657963572</v>
      </c>
      <c r="T43" s="87">
        <v>192691</v>
      </c>
      <c r="U43" s="87">
        <v>1866960</v>
      </c>
      <c r="V43" s="87">
        <v>1791518</v>
      </c>
      <c r="W43" s="47">
        <v>212404</v>
      </c>
      <c r="X43" s="76">
        <v>2781230</v>
      </c>
    </row>
    <row r="44" spans="1:24" ht="10.5" customHeight="1">
      <c r="A44" s="12" t="s">
        <v>57</v>
      </c>
      <c r="B44" s="118">
        <v>60479</v>
      </c>
      <c r="C44" s="112">
        <f t="shared" si="6"/>
        <v>0.66186610228343723</v>
      </c>
      <c r="D44" s="28">
        <v>888273670</v>
      </c>
      <c r="E44" s="28">
        <f t="shared" si="7"/>
        <v>22190.753453746034</v>
      </c>
      <c r="F44" s="28">
        <v>2707701</v>
      </c>
      <c r="G44" s="28">
        <v>378710923.68000001</v>
      </c>
      <c r="H44" s="28">
        <v>40029</v>
      </c>
      <c r="I44" s="86">
        <v>0.15934794291514898</v>
      </c>
      <c r="J44" s="40">
        <v>208429754</v>
      </c>
      <c r="K44" s="28">
        <f t="shared" si="8"/>
        <v>5206.9687976217247</v>
      </c>
      <c r="L44" s="28">
        <v>133738</v>
      </c>
      <c r="M44" s="28">
        <v>334259691</v>
      </c>
      <c r="N44" s="48">
        <v>-30418997.68</v>
      </c>
      <c r="O44" s="48">
        <v>-54870588</v>
      </c>
      <c r="P44" s="63">
        <f t="shared" si="9"/>
        <v>1.8038262988552225</v>
      </c>
      <c r="Q44" s="28">
        <v>6776800</v>
      </c>
      <c r="R44" s="136">
        <v>6007356</v>
      </c>
      <c r="S44" s="139">
        <f t="shared" si="10"/>
        <v>0.10903661396597661</v>
      </c>
      <c r="T44" s="87">
        <v>300098</v>
      </c>
      <c r="U44" s="87">
        <v>1116348</v>
      </c>
      <c r="V44" s="87">
        <v>1187631</v>
      </c>
      <c r="W44" s="47">
        <v>107034</v>
      </c>
      <c r="X44" s="76">
        <v>1270268</v>
      </c>
    </row>
    <row r="45" spans="1:24" ht="10.5" customHeight="1">
      <c r="A45" s="12" t="s">
        <v>56</v>
      </c>
      <c r="B45" s="118">
        <v>37503</v>
      </c>
      <c r="C45" s="112">
        <f t="shared" si="6"/>
        <v>0.5593419193131216</v>
      </c>
      <c r="D45" s="28">
        <v>572116243</v>
      </c>
      <c r="E45" s="28">
        <f t="shared" si="7"/>
        <v>27273.501596987175</v>
      </c>
      <c r="F45" s="28">
        <v>1963773</v>
      </c>
      <c r="G45" s="28">
        <v>338162571</v>
      </c>
      <c r="H45" s="28">
        <v>20977</v>
      </c>
      <c r="I45" s="86">
        <v>9.7539767786813975E-2</v>
      </c>
      <c r="J45" s="40">
        <v>111394870</v>
      </c>
      <c r="K45" s="28">
        <f t="shared" si="8"/>
        <v>5310.3336988129859</v>
      </c>
      <c r="L45" s="28">
        <v>64556</v>
      </c>
      <c r="M45" s="28">
        <v>161226245</v>
      </c>
      <c r="N45" s="48">
        <v>-36703670</v>
      </c>
      <c r="O45" s="48">
        <v>-64552117</v>
      </c>
      <c r="P45" s="63">
        <f t="shared" si="9"/>
        <v>1.7587373960151669</v>
      </c>
      <c r="Q45" s="28">
        <v>3200634</v>
      </c>
      <c r="R45" s="136">
        <v>2480876</v>
      </c>
      <c r="S45" s="139">
        <f t="shared" si="10"/>
        <v>4.502918067606717E-2</v>
      </c>
      <c r="T45" s="87">
        <v>436330</v>
      </c>
      <c r="U45" s="87">
        <v>712163</v>
      </c>
      <c r="V45" s="87">
        <v>677281</v>
      </c>
      <c r="W45" s="47">
        <v>85191</v>
      </c>
      <c r="X45" s="76">
        <v>391807</v>
      </c>
    </row>
    <row r="46" spans="1:24" ht="10.5" customHeight="1">
      <c r="A46" s="12" t="s">
        <v>55</v>
      </c>
      <c r="B46" s="118">
        <v>46012</v>
      </c>
      <c r="C46" s="112">
        <f t="shared" si="6"/>
        <v>0.48087455446405286</v>
      </c>
      <c r="D46" s="28">
        <v>762114820</v>
      </c>
      <c r="E46" s="28">
        <f t="shared" si="7"/>
        <v>34444.310765615111</v>
      </c>
      <c r="F46" s="28">
        <v>2998720</v>
      </c>
      <c r="G46" s="28">
        <v>568918076.36000001</v>
      </c>
      <c r="H46" s="28">
        <v>22126</v>
      </c>
      <c r="I46" s="86">
        <v>7.0774663655614051E-2</v>
      </c>
      <c r="J46" s="40">
        <v>118213648</v>
      </c>
      <c r="K46" s="28">
        <f t="shared" si="8"/>
        <v>5342.7482599656514</v>
      </c>
      <c r="L46" s="28">
        <v>56514</v>
      </c>
      <c r="M46" s="28">
        <v>141013585</v>
      </c>
      <c r="N46" s="48">
        <v>-63031769.359999999</v>
      </c>
      <c r="O46" s="48">
        <v>-122908874</v>
      </c>
      <c r="P46" s="63">
        <f t="shared" si="9"/>
        <v>1.949951195214235</v>
      </c>
      <c r="Q46" s="28">
        <v>1910995</v>
      </c>
      <c r="R46" s="136">
        <v>1483214</v>
      </c>
      <c r="S46" s="139">
        <f t="shared" si="10"/>
        <v>2.6921100122405266E-2</v>
      </c>
      <c r="T46" s="87">
        <v>777977</v>
      </c>
      <c r="U46" s="87">
        <v>797533</v>
      </c>
      <c r="V46" s="87">
        <v>308205</v>
      </c>
      <c r="W46" s="47">
        <v>105556</v>
      </c>
      <c r="X46" s="76">
        <v>83747</v>
      </c>
    </row>
    <row r="47" spans="1:24" ht="10.5" customHeight="1">
      <c r="A47" s="12" t="s">
        <v>54</v>
      </c>
      <c r="B47" s="118">
        <v>30283</v>
      </c>
      <c r="C47" s="112">
        <f t="shared" si="6"/>
        <v>0.43654855859723279</v>
      </c>
      <c r="D47" s="28">
        <v>589526010.03999996</v>
      </c>
      <c r="E47" s="28">
        <f t="shared" si="7"/>
        <v>44593.495464447806</v>
      </c>
      <c r="F47" s="28">
        <v>2478996</v>
      </c>
      <c r="G47" s="28">
        <v>461349943.56</v>
      </c>
      <c r="H47" s="28">
        <v>13220</v>
      </c>
      <c r="I47" s="86">
        <v>6.9064597863281355E-2</v>
      </c>
      <c r="J47" s="40">
        <v>71669665</v>
      </c>
      <c r="K47" s="28">
        <f t="shared" si="8"/>
        <v>5421.305975794251</v>
      </c>
      <c r="L47" s="28">
        <v>29782</v>
      </c>
      <c r="M47" s="28">
        <v>74317606</v>
      </c>
      <c r="N47" s="48">
        <v>-15332208.52</v>
      </c>
      <c r="O47" s="48">
        <v>-75923297</v>
      </c>
      <c r="P47" s="63">
        <f t="shared" si="9"/>
        <v>4.9518826267567615</v>
      </c>
      <c r="Q47" s="28">
        <v>908136</v>
      </c>
      <c r="R47" s="136">
        <v>484306</v>
      </c>
      <c r="S47" s="139">
        <f t="shared" si="10"/>
        <v>8.7904040252327759E-3</v>
      </c>
      <c r="T47" s="87">
        <v>609574</v>
      </c>
      <c r="U47" s="87">
        <v>443803</v>
      </c>
      <c r="V47" s="87">
        <v>104755</v>
      </c>
      <c r="W47" s="47">
        <v>73259</v>
      </c>
      <c r="X47" s="76">
        <v>1886</v>
      </c>
    </row>
    <row r="48" spans="1:24" ht="10.5" customHeight="1">
      <c r="A48" s="12" t="s">
        <v>53</v>
      </c>
      <c r="B48" s="118">
        <v>22842</v>
      </c>
      <c r="C48" s="112">
        <f t="shared" si="6"/>
        <v>0.39838893266789249</v>
      </c>
      <c r="D48" s="28">
        <v>497599067</v>
      </c>
      <c r="E48" s="28">
        <f t="shared" si="7"/>
        <v>54681.216153846151</v>
      </c>
      <c r="F48" s="28">
        <v>1660843</v>
      </c>
      <c r="G48" s="28">
        <v>382079588</v>
      </c>
      <c r="H48" s="28">
        <v>9100</v>
      </c>
      <c r="I48" s="86">
        <v>6.904557766868745E-2</v>
      </c>
      <c r="J48" s="40">
        <v>50947199</v>
      </c>
      <c r="K48" s="28">
        <f t="shared" si="8"/>
        <v>5598.5932967032968</v>
      </c>
      <c r="L48" s="28">
        <v>19743</v>
      </c>
      <c r="M48" s="28">
        <v>49185019</v>
      </c>
      <c r="N48" s="28">
        <v>17048104</v>
      </c>
      <c r="O48" s="48">
        <v>-43888997</v>
      </c>
      <c r="P48" s="63">
        <f t="shared" si="9"/>
        <v>-2.5744210030628625</v>
      </c>
      <c r="Q48" s="28">
        <v>619471</v>
      </c>
      <c r="R48" s="136">
        <v>220574</v>
      </c>
      <c r="S48" s="139">
        <f t="shared" si="10"/>
        <v>4.003532017901274E-3</v>
      </c>
      <c r="T48" s="87">
        <v>424731</v>
      </c>
      <c r="U48" s="87">
        <v>349793</v>
      </c>
      <c r="V48" s="87">
        <v>51865</v>
      </c>
      <c r="W48" s="47">
        <v>80132</v>
      </c>
      <c r="X48" s="125" t="s">
        <v>117</v>
      </c>
    </row>
    <row r="49" spans="1:24" ht="10.5" customHeight="1">
      <c r="A49" s="12" t="s">
        <v>52</v>
      </c>
      <c r="B49" s="118">
        <v>16646</v>
      </c>
      <c r="C49" s="112">
        <f t="shared" si="6"/>
        <v>0.35666226120389283</v>
      </c>
      <c r="D49" s="28">
        <v>384044535</v>
      </c>
      <c r="E49" s="28">
        <f t="shared" si="7"/>
        <v>64686.63213744315</v>
      </c>
      <c r="F49" s="28">
        <v>1401378</v>
      </c>
      <c r="G49" s="28">
        <v>284560056</v>
      </c>
      <c r="H49" s="28">
        <v>5937</v>
      </c>
      <c r="I49" s="86">
        <v>6.2092767871149923E-2</v>
      </c>
      <c r="J49" s="40">
        <v>35402323</v>
      </c>
      <c r="K49" s="28">
        <f t="shared" si="8"/>
        <v>5962.9986525181066</v>
      </c>
      <c r="L49" s="28">
        <v>13293</v>
      </c>
      <c r="M49" s="28">
        <v>32438252</v>
      </c>
      <c r="N49" s="28">
        <v>33045282</v>
      </c>
      <c r="O49" s="48">
        <v>-25326288</v>
      </c>
      <c r="P49" s="63">
        <f t="shared" si="9"/>
        <v>-0.76641161664167368</v>
      </c>
      <c r="Q49" s="28">
        <v>446430</v>
      </c>
      <c r="R49" s="136">
        <v>117192</v>
      </c>
      <c r="S49" s="139">
        <f t="shared" si="10"/>
        <v>2.1270953251148641E-3</v>
      </c>
      <c r="T49" s="87">
        <v>323610</v>
      </c>
      <c r="U49" s="87">
        <v>237677</v>
      </c>
      <c r="V49" s="87">
        <v>30047</v>
      </c>
      <c r="W49" s="47">
        <v>26989</v>
      </c>
      <c r="X49" s="77">
        <v>0</v>
      </c>
    </row>
    <row r="50" spans="1:24" ht="10.5" customHeight="1">
      <c r="A50" s="12" t="s">
        <v>51</v>
      </c>
      <c r="B50" s="118">
        <v>12421</v>
      </c>
      <c r="C50" s="112">
        <f t="shared" si="6"/>
        <v>0.33837855245149345</v>
      </c>
      <c r="D50" s="28">
        <v>313786316</v>
      </c>
      <c r="E50" s="28">
        <f t="shared" si="7"/>
        <v>74657.70068998335</v>
      </c>
      <c r="F50" s="28">
        <v>864564</v>
      </c>
      <c r="G50" s="28">
        <v>224396898</v>
      </c>
      <c r="H50" s="28">
        <v>4203</v>
      </c>
      <c r="I50" s="86">
        <v>6.0802893309222422E-2</v>
      </c>
      <c r="J50" s="40">
        <v>26058159</v>
      </c>
      <c r="K50" s="28">
        <f t="shared" si="8"/>
        <v>6199.8950749464666</v>
      </c>
      <c r="L50" s="28">
        <v>9468</v>
      </c>
      <c r="M50" s="28">
        <v>23165166</v>
      </c>
      <c r="N50" s="28">
        <v>41030657</v>
      </c>
      <c r="O50" s="48">
        <v>-17642678</v>
      </c>
      <c r="P50" s="63">
        <f t="shared" si="9"/>
        <v>-0.42998770407210396</v>
      </c>
      <c r="Q50" s="28">
        <v>374445</v>
      </c>
      <c r="R50" s="136">
        <v>58851</v>
      </c>
      <c r="S50" s="139">
        <f t="shared" si="10"/>
        <v>1.0681760442550249E-3</v>
      </c>
      <c r="T50" s="87">
        <v>254040</v>
      </c>
      <c r="U50" s="87">
        <v>175710</v>
      </c>
      <c r="V50" s="87">
        <v>15050</v>
      </c>
      <c r="W50" s="47">
        <v>28413</v>
      </c>
      <c r="X50" s="77">
        <v>0</v>
      </c>
    </row>
    <row r="51" spans="1:24" ht="10.5" customHeight="1">
      <c r="A51" s="12" t="s">
        <v>50</v>
      </c>
      <c r="B51" s="118">
        <v>9354</v>
      </c>
      <c r="C51" s="112">
        <f t="shared" si="6"/>
        <v>0.31494547787042976</v>
      </c>
      <c r="D51" s="28">
        <v>249789811.30000001</v>
      </c>
      <c r="E51" s="28">
        <f t="shared" si="7"/>
        <v>84789.481093007475</v>
      </c>
      <c r="F51" s="28">
        <v>803282</v>
      </c>
      <c r="G51" s="28">
        <v>174332305.65000001</v>
      </c>
      <c r="H51" s="28">
        <v>2946</v>
      </c>
      <c r="I51" s="86">
        <v>6.132262026185966E-2</v>
      </c>
      <c r="J51" s="40">
        <v>18797871</v>
      </c>
      <c r="K51" s="28">
        <f t="shared" si="8"/>
        <v>6380.8116089613031</v>
      </c>
      <c r="L51" s="28">
        <v>6590</v>
      </c>
      <c r="M51" s="28">
        <v>16205510</v>
      </c>
      <c r="N51" s="28">
        <v>41257406.649999999</v>
      </c>
      <c r="O51" s="48">
        <v>-11923165</v>
      </c>
      <c r="P51" s="63">
        <f t="shared" si="9"/>
        <v>-0.28899453378512341</v>
      </c>
      <c r="Q51" s="28">
        <v>252103</v>
      </c>
      <c r="R51" s="136">
        <v>27167</v>
      </c>
      <c r="S51" s="139">
        <f t="shared" si="10"/>
        <v>4.9309508070000954E-4</v>
      </c>
      <c r="T51" s="87">
        <v>136294</v>
      </c>
      <c r="U51" s="87">
        <v>140028</v>
      </c>
      <c r="V51" s="87">
        <v>10694</v>
      </c>
      <c r="W51" s="47">
        <v>32744</v>
      </c>
      <c r="X51" s="77">
        <v>0</v>
      </c>
    </row>
    <row r="52" spans="1:24" ht="10.5" customHeight="1">
      <c r="A52" s="12" t="s">
        <v>49</v>
      </c>
      <c r="B52" s="118">
        <v>7227</v>
      </c>
      <c r="C52" s="112">
        <f t="shared" si="6"/>
        <v>0.29182233291822335</v>
      </c>
      <c r="D52" s="28">
        <v>199565422</v>
      </c>
      <c r="E52" s="28">
        <f t="shared" si="7"/>
        <v>94625.614983404463</v>
      </c>
      <c r="F52" s="28">
        <v>793408</v>
      </c>
      <c r="G52" s="28">
        <v>137157489</v>
      </c>
      <c r="H52" s="28">
        <v>2109</v>
      </c>
      <c r="I52" s="86">
        <v>6.5211341640641907E-2</v>
      </c>
      <c r="J52" s="40">
        <v>13443395</v>
      </c>
      <c r="K52" s="28">
        <f t="shared" si="8"/>
        <v>6374.2982456140353</v>
      </c>
      <c r="L52" s="28">
        <v>4718</v>
      </c>
      <c r="M52" s="28">
        <v>11575473</v>
      </c>
      <c r="N52" s="28">
        <v>38182473</v>
      </c>
      <c r="O52" s="48">
        <v>-7986671</v>
      </c>
      <c r="P52" s="63">
        <f t="shared" si="9"/>
        <v>-0.20917112938179777</v>
      </c>
      <c r="Q52" s="28">
        <v>193656</v>
      </c>
      <c r="R52" s="136">
        <v>14046</v>
      </c>
      <c r="S52" s="139">
        <f t="shared" si="10"/>
        <v>2.5494215421328572E-4</v>
      </c>
      <c r="T52" s="87">
        <v>95228</v>
      </c>
      <c r="U52" s="87">
        <v>89353</v>
      </c>
      <c r="V52" s="87">
        <v>3108</v>
      </c>
      <c r="W52" s="80" t="s">
        <v>117</v>
      </c>
      <c r="X52" s="77">
        <v>0</v>
      </c>
    </row>
    <row r="53" spans="1:24" ht="10.5" customHeight="1">
      <c r="A53" s="12" t="s">
        <v>48</v>
      </c>
      <c r="B53" s="118">
        <v>15606</v>
      </c>
      <c r="C53" s="112">
        <f t="shared" si="6"/>
        <v>0.22600281942842496</v>
      </c>
      <c r="D53" s="28">
        <v>414414381</v>
      </c>
      <c r="E53" s="28">
        <f t="shared" si="7"/>
        <v>117497.69804366317</v>
      </c>
      <c r="F53" s="28">
        <v>1818325</v>
      </c>
      <c r="G53" s="28">
        <v>224367600</v>
      </c>
      <c r="H53" s="28">
        <v>3527</v>
      </c>
      <c r="I53" s="86">
        <v>6.4247590943038779E-2</v>
      </c>
      <c r="J53" s="40">
        <v>21535915</v>
      </c>
      <c r="K53" s="28">
        <f t="shared" si="8"/>
        <v>6106.0150269350725</v>
      </c>
      <c r="L53" s="28">
        <v>8011</v>
      </c>
      <c r="M53" s="28">
        <v>15864874</v>
      </c>
      <c r="N53" s="28">
        <v>154464317</v>
      </c>
      <c r="O53" s="48">
        <v>-5974290</v>
      </c>
      <c r="P53" s="63">
        <f t="shared" si="9"/>
        <v>-3.8677476559197808E-2</v>
      </c>
      <c r="Q53" s="28">
        <v>476717</v>
      </c>
      <c r="R53" s="137">
        <v>0</v>
      </c>
      <c r="S53" s="134">
        <v>0</v>
      </c>
      <c r="T53" s="87">
        <v>337372</v>
      </c>
      <c r="U53" s="87">
        <v>93788</v>
      </c>
      <c r="V53" s="87">
        <v>3738</v>
      </c>
      <c r="W53" s="47">
        <v>41775</v>
      </c>
      <c r="X53" s="77">
        <v>0</v>
      </c>
    </row>
    <row r="54" spans="1:24" ht="10.5" customHeight="1">
      <c r="A54" s="12" t="s">
        <v>47</v>
      </c>
      <c r="B54" s="118">
        <v>5504</v>
      </c>
      <c r="C54" s="112">
        <f t="shared" si="6"/>
        <v>0.12663517441860464</v>
      </c>
      <c r="D54" s="28">
        <v>118837065</v>
      </c>
      <c r="E54" s="28">
        <f t="shared" si="7"/>
        <v>170497.9411764706</v>
      </c>
      <c r="F54" s="28">
        <v>1026385</v>
      </c>
      <c r="G54" s="28">
        <v>27275642</v>
      </c>
      <c r="H54" s="28">
        <v>697</v>
      </c>
      <c r="I54" s="86">
        <v>6.2980030721966201E-2</v>
      </c>
      <c r="J54" s="40">
        <v>3939450</v>
      </c>
      <c r="K54" s="28">
        <f t="shared" si="8"/>
        <v>5652.0086083213773</v>
      </c>
      <c r="L54" s="28">
        <v>1623</v>
      </c>
      <c r="M54" s="28">
        <v>3245000</v>
      </c>
      <c r="N54" s="28">
        <v>85403358</v>
      </c>
      <c r="O54" s="28">
        <v>2611026</v>
      </c>
      <c r="P54" s="63">
        <f t="shared" si="9"/>
        <v>3.0572872790318152E-2</v>
      </c>
      <c r="Q54" s="28">
        <v>237941</v>
      </c>
      <c r="R54" s="137">
        <v>0</v>
      </c>
      <c r="S54" s="134">
        <v>0</v>
      </c>
      <c r="T54" s="87">
        <v>213829</v>
      </c>
      <c r="U54" s="87">
        <v>5838</v>
      </c>
      <c r="V54" s="87">
        <v>1714</v>
      </c>
      <c r="W54" s="75">
        <v>0</v>
      </c>
      <c r="X54" s="77">
        <v>0</v>
      </c>
    </row>
    <row r="55" spans="1:24" ht="10.5" customHeight="1">
      <c r="A55" s="12" t="s">
        <v>46</v>
      </c>
      <c r="B55" s="118">
        <v>10985</v>
      </c>
      <c r="C55" s="112">
        <f t="shared" si="6"/>
        <v>6.1902594446973144E-2</v>
      </c>
      <c r="D55" s="28">
        <v>195689364</v>
      </c>
      <c r="E55" s="28">
        <f t="shared" si="7"/>
        <v>287778.47647058824</v>
      </c>
      <c r="F55" s="28">
        <v>4308305</v>
      </c>
      <c r="G55" s="28">
        <v>18173731</v>
      </c>
      <c r="H55" s="28">
        <v>680</v>
      </c>
      <c r="I55" s="86">
        <v>9.0957731407169604E-2</v>
      </c>
      <c r="J55" s="40">
        <v>3741263</v>
      </c>
      <c r="K55" s="28">
        <f t="shared" si="8"/>
        <v>5501.857352941176</v>
      </c>
      <c r="L55" s="28">
        <v>1708</v>
      </c>
      <c r="M55" s="28">
        <v>3417500</v>
      </c>
      <c r="N55" s="28">
        <v>174665175</v>
      </c>
      <c r="O55" s="28">
        <v>9716381</v>
      </c>
      <c r="P55" s="63">
        <f t="shared" si="9"/>
        <v>5.562861056876392E-2</v>
      </c>
      <c r="Q55" s="28">
        <v>734504</v>
      </c>
      <c r="R55" s="137">
        <v>0</v>
      </c>
      <c r="S55" s="134">
        <v>0</v>
      </c>
      <c r="T55" s="87">
        <v>759903</v>
      </c>
      <c r="U55" s="89" t="s">
        <v>117</v>
      </c>
      <c r="V55" s="89" t="s">
        <v>117</v>
      </c>
      <c r="W55" s="75">
        <v>0</v>
      </c>
      <c r="X55" s="77">
        <v>0</v>
      </c>
    </row>
    <row r="56" spans="1:24" ht="10.5" customHeight="1">
      <c r="A56" s="12" t="s">
        <v>45</v>
      </c>
      <c r="B56" s="118">
        <v>5249</v>
      </c>
      <c r="C56" s="112">
        <f t="shared" si="6"/>
        <v>3.5435321013526387E-2</v>
      </c>
      <c r="D56" s="28">
        <v>132940083</v>
      </c>
      <c r="E56" s="28">
        <f t="shared" si="7"/>
        <v>714731.62903225806</v>
      </c>
      <c r="F56" s="28">
        <v>3840046</v>
      </c>
      <c r="G56" s="28">
        <v>8115244</v>
      </c>
      <c r="H56" s="28">
        <v>186</v>
      </c>
      <c r="I56" s="86">
        <v>0.16145833333333334</v>
      </c>
      <c r="J56" s="40">
        <v>1014891</v>
      </c>
      <c r="K56" s="28">
        <f t="shared" si="8"/>
        <v>5456.4032258064517</v>
      </c>
      <c r="L56" s="28">
        <v>463</v>
      </c>
      <c r="M56" s="28">
        <v>942500</v>
      </c>
      <c r="N56" s="28">
        <v>126707494</v>
      </c>
      <c r="O56" s="28">
        <v>6706064</v>
      </c>
      <c r="P56" s="63">
        <f t="shared" si="9"/>
        <v>5.2925551506842999E-2</v>
      </c>
      <c r="Q56" s="28">
        <v>512405</v>
      </c>
      <c r="R56" s="137">
        <v>0</v>
      </c>
      <c r="S56" s="134">
        <v>0</v>
      </c>
      <c r="T56" s="87">
        <v>625793</v>
      </c>
      <c r="U56" s="88">
        <v>0</v>
      </c>
      <c r="V56" s="88">
        <v>0</v>
      </c>
      <c r="W56" s="75">
        <v>0</v>
      </c>
      <c r="X56" s="77">
        <v>0</v>
      </c>
    </row>
    <row r="57" spans="1:24" ht="10.5" customHeight="1">
      <c r="A57" s="8" t="s">
        <v>9</v>
      </c>
      <c r="B57" s="118">
        <v>4797</v>
      </c>
      <c r="C57" s="112">
        <f t="shared" si="6"/>
        <v>3.4813425057327499E-2</v>
      </c>
      <c r="D57" s="28">
        <v>549586167</v>
      </c>
      <c r="E57" s="28">
        <f t="shared" si="7"/>
        <v>3290935.1317365267</v>
      </c>
      <c r="F57" s="28">
        <v>5615391</v>
      </c>
      <c r="G57" s="28">
        <v>9571387</v>
      </c>
      <c r="H57" s="28">
        <v>167</v>
      </c>
      <c r="I57" s="86">
        <v>0.18638392857142858</v>
      </c>
      <c r="J57" s="40">
        <v>923600</v>
      </c>
      <c r="K57" s="28">
        <f t="shared" si="8"/>
        <v>5530.5389221556889</v>
      </c>
      <c r="L57" s="28">
        <v>480</v>
      </c>
      <c r="M57" s="28">
        <v>956200</v>
      </c>
      <c r="N57" s="28">
        <v>543750371</v>
      </c>
      <c r="O57" s="28">
        <v>1375088</v>
      </c>
      <c r="P57" s="63">
        <f t="shared" si="9"/>
        <v>2.528895745801707E-3</v>
      </c>
      <c r="Q57" s="28">
        <v>105379</v>
      </c>
      <c r="R57" s="137">
        <v>0</v>
      </c>
      <c r="S57" s="135">
        <v>0</v>
      </c>
      <c r="T57" s="89" t="s">
        <v>117</v>
      </c>
      <c r="U57" s="88">
        <v>0</v>
      </c>
      <c r="V57" s="88">
        <v>0</v>
      </c>
      <c r="W57" s="75">
        <v>0</v>
      </c>
      <c r="X57" s="77">
        <v>0</v>
      </c>
    </row>
    <row r="58" spans="1:24" ht="10.5" customHeight="1" thickBot="1">
      <c r="A58" s="22" t="s">
        <v>1</v>
      </c>
      <c r="B58" s="116">
        <f>SUM(B39:B57)</f>
        <v>1055797</v>
      </c>
      <c r="C58" s="113">
        <f t="shared" si="6"/>
        <v>0.69433423281179996</v>
      </c>
      <c r="D58" s="25">
        <f>SUM(D39:D57)</f>
        <v>9347924291.4099998</v>
      </c>
      <c r="E58" s="25">
        <f t="shared" si="7"/>
        <v>12751.644156144792</v>
      </c>
      <c r="F58" s="25">
        <f>SUM(F39:F57)</f>
        <v>701570856</v>
      </c>
      <c r="G58" s="25">
        <f t="shared" ref="G58:Q58" si="11">SUM(G39:G57)</f>
        <v>4822742869.8900003</v>
      </c>
      <c r="H58" s="25">
        <f t="shared" si="11"/>
        <v>733076</v>
      </c>
      <c r="I58" s="64">
        <v>0.28103559121189686</v>
      </c>
      <c r="J58" s="25">
        <f>SUM(J39:J57)</f>
        <v>3144637522.9300003</v>
      </c>
      <c r="K58" s="25">
        <f t="shared" si="8"/>
        <v>4289.6473529756813</v>
      </c>
      <c r="L58" s="25">
        <f t="shared" si="11"/>
        <v>1571580</v>
      </c>
      <c r="M58" s="25">
        <f>SUM(M39:M57)</f>
        <v>3874087657</v>
      </c>
      <c r="N58" s="84">
        <f t="shared" si="11"/>
        <v>-1791972902.4099998</v>
      </c>
      <c r="O58" s="84">
        <f t="shared" si="11"/>
        <v>-3110837539</v>
      </c>
      <c r="P58" s="66">
        <f t="shared" ref="P58" si="12">O58/N58</f>
        <v>1.7359846986616132</v>
      </c>
      <c r="Q58" s="25">
        <f t="shared" si="11"/>
        <v>36973328</v>
      </c>
      <c r="R58" s="25">
        <f t="shared" ref="R58:X58" si="13">SUM(R39:R57)</f>
        <v>55094851</v>
      </c>
      <c r="S58" s="61">
        <f t="shared" si="13"/>
        <v>1</v>
      </c>
      <c r="T58" s="25">
        <f t="shared" si="13"/>
        <v>5648295</v>
      </c>
      <c r="U58" s="25">
        <f t="shared" si="13"/>
        <v>11398774</v>
      </c>
      <c r="V58" s="81">
        <f t="shared" si="13"/>
        <v>6370837</v>
      </c>
      <c r="W58" s="81">
        <f t="shared" si="13"/>
        <v>1291498</v>
      </c>
      <c r="X58" s="82">
        <f t="shared" si="13"/>
        <v>6299590</v>
      </c>
    </row>
    <row r="59" spans="1:24" ht="10.5" customHeight="1">
      <c r="A59" s="91" t="s">
        <v>147</v>
      </c>
      <c r="B59" s="92"/>
      <c r="C59" s="92"/>
      <c r="D59" s="92"/>
      <c r="E59" s="92"/>
      <c r="F59" s="92"/>
      <c r="G59" s="92"/>
      <c r="H59" s="92"/>
      <c r="I59" s="92"/>
      <c r="J59" s="92"/>
      <c r="K59" s="92"/>
      <c r="L59" s="92"/>
      <c r="M59" s="92"/>
      <c r="N59" s="92"/>
      <c r="O59" s="92"/>
      <c r="P59" s="92"/>
      <c r="Q59" s="92"/>
      <c r="R59" s="92"/>
      <c r="S59" s="92"/>
      <c r="T59" s="92"/>
      <c r="U59" s="92"/>
      <c r="V59" s="93"/>
      <c r="W59" s="55"/>
      <c r="X59" s="55"/>
    </row>
    <row r="60" spans="1:24" ht="10.5" customHeight="1">
      <c r="A60" s="91" t="s">
        <v>148</v>
      </c>
      <c r="B60" s="92"/>
      <c r="C60" s="92"/>
      <c r="D60" s="92"/>
      <c r="E60" s="92"/>
      <c r="F60" s="92"/>
      <c r="G60" s="92"/>
      <c r="H60" s="92"/>
      <c r="I60" s="92"/>
      <c r="J60" s="92"/>
      <c r="K60" s="92"/>
      <c r="L60" s="92"/>
      <c r="M60" s="92"/>
      <c r="N60" s="92"/>
      <c r="O60" s="92"/>
      <c r="P60" s="92"/>
      <c r="Q60" s="92"/>
      <c r="R60" s="92"/>
      <c r="S60" s="92"/>
      <c r="T60" s="92"/>
      <c r="U60" s="92"/>
      <c r="V60" s="93"/>
      <c r="W60" s="55"/>
      <c r="X60" s="55"/>
    </row>
    <row r="61" spans="1:24" ht="10.5" customHeight="1">
      <c r="A61" s="91" t="s">
        <v>144</v>
      </c>
      <c r="B61" s="92"/>
      <c r="C61" s="92"/>
      <c r="D61" s="92"/>
      <c r="E61" s="92"/>
      <c r="F61" s="92"/>
      <c r="G61" s="92"/>
      <c r="H61" s="92"/>
      <c r="I61" s="92"/>
      <c r="J61" s="92"/>
      <c r="K61" s="92"/>
      <c r="L61" s="92"/>
      <c r="M61" s="92"/>
      <c r="N61" s="92"/>
      <c r="O61" s="92"/>
      <c r="P61" s="92"/>
      <c r="Q61" s="92"/>
      <c r="R61" s="92"/>
      <c r="S61" s="92"/>
      <c r="T61" s="92"/>
      <c r="U61" s="92"/>
      <c r="V61" s="93"/>
      <c r="W61" s="55"/>
      <c r="X61" s="55"/>
    </row>
    <row r="62" spans="1:24" ht="10.5" customHeight="1">
      <c r="A62" s="91" t="s">
        <v>145</v>
      </c>
      <c r="B62" s="92"/>
      <c r="C62" s="92"/>
      <c r="D62" s="92"/>
      <c r="E62" s="92"/>
      <c r="F62" s="92"/>
      <c r="G62" s="92"/>
      <c r="H62" s="92"/>
      <c r="I62" s="92"/>
      <c r="J62" s="92"/>
      <c r="K62" s="92"/>
      <c r="L62" s="92"/>
      <c r="M62" s="92"/>
      <c r="N62" s="92"/>
      <c r="O62" s="92"/>
      <c r="P62" s="92"/>
      <c r="Q62" s="92"/>
      <c r="R62" s="92"/>
      <c r="S62" s="92"/>
      <c r="T62" s="92"/>
      <c r="U62" s="92"/>
      <c r="V62" s="93"/>
      <c r="W62" s="55"/>
      <c r="X62" s="55"/>
    </row>
    <row r="63" spans="1:24" ht="10.5" customHeight="1">
      <c r="A63" s="91" t="s">
        <v>139</v>
      </c>
      <c r="B63" s="92"/>
      <c r="C63" s="92"/>
      <c r="D63" s="92"/>
      <c r="E63" s="92"/>
      <c r="F63" s="92"/>
      <c r="G63" s="92"/>
      <c r="H63" s="92"/>
      <c r="I63" s="92"/>
      <c r="J63" s="92"/>
      <c r="K63" s="92"/>
      <c r="L63" s="92"/>
      <c r="M63" s="92"/>
      <c r="N63" s="92"/>
      <c r="O63" s="92"/>
      <c r="P63" s="92"/>
      <c r="Q63" s="92"/>
      <c r="R63" s="92"/>
      <c r="S63" s="92"/>
      <c r="T63" s="92"/>
      <c r="U63" s="92"/>
      <c r="V63" s="93"/>
      <c r="W63" s="55"/>
      <c r="X63" s="55"/>
    </row>
    <row r="64" spans="1:24" ht="12" customHeight="1">
      <c r="A64" s="94" t="s">
        <v>118</v>
      </c>
      <c r="B64" s="95"/>
      <c r="C64" s="95"/>
      <c r="D64" s="95"/>
      <c r="E64" s="95"/>
      <c r="F64" s="95"/>
      <c r="G64" s="95"/>
      <c r="H64" s="95"/>
      <c r="I64" s="95"/>
      <c r="J64" s="95"/>
      <c r="K64" s="95"/>
      <c r="L64" s="95"/>
      <c r="M64" s="96"/>
      <c r="N64" s="97"/>
      <c r="O64" s="97"/>
      <c r="P64" s="97"/>
      <c r="Q64" s="97"/>
      <c r="R64" s="97"/>
      <c r="S64" s="97"/>
      <c r="T64" s="97"/>
      <c r="U64" s="92"/>
      <c r="V64" s="93"/>
      <c r="W64" s="55"/>
      <c r="X64" s="55"/>
    </row>
    <row r="65" spans="1:24" ht="10.5" customHeight="1">
      <c r="A65" s="96" t="s">
        <v>116</v>
      </c>
      <c r="B65" s="96"/>
      <c r="C65" s="96"/>
      <c r="D65" s="96"/>
      <c r="E65" s="96"/>
      <c r="F65" s="96"/>
      <c r="G65" s="96"/>
      <c r="H65" s="96"/>
      <c r="I65" s="96"/>
      <c r="J65" s="96"/>
      <c r="K65" s="96"/>
      <c r="L65" s="96"/>
      <c r="M65" s="96"/>
      <c r="N65" s="97"/>
      <c r="O65" s="97"/>
      <c r="P65" s="97"/>
      <c r="Q65" s="97"/>
      <c r="R65" s="97"/>
      <c r="S65" s="97"/>
      <c r="T65" s="97"/>
      <c r="U65" s="97"/>
      <c r="V65" s="97"/>
    </row>
    <row r="66" spans="1:24" ht="12" customHeight="1">
      <c r="A66" s="94" t="s">
        <v>115</v>
      </c>
      <c r="B66" s="95"/>
      <c r="C66" s="95"/>
      <c r="D66" s="95"/>
      <c r="E66" s="95"/>
      <c r="F66" s="95"/>
      <c r="G66" s="95"/>
      <c r="H66" s="95"/>
      <c r="I66" s="95"/>
      <c r="J66" s="95"/>
      <c r="K66" s="95"/>
      <c r="L66" s="95"/>
      <c r="M66" s="98"/>
      <c r="N66" s="99"/>
      <c r="O66" s="99"/>
      <c r="P66" s="97"/>
      <c r="Q66" s="97"/>
      <c r="R66" s="97"/>
      <c r="S66" s="97"/>
      <c r="T66" s="97"/>
      <c r="U66" s="97"/>
      <c r="V66" s="97"/>
    </row>
    <row r="67" spans="1:24" ht="10.5" customHeight="1">
      <c r="A67" s="100" t="s">
        <v>143</v>
      </c>
      <c r="B67" s="96"/>
      <c r="C67" s="96"/>
      <c r="D67" s="96"/>
      <c r="E67" s="96"/>
      <c r="F67" s="96"/>
      <c r="G67" s="96"/>
      <c r="H67" s="96"/>
      <c r="I67" s="96"/>
      <c r="J67" s="96"/>
      <c r="K67" s="96"/>
      <c r="L67" s="96"/>
      <c r="M67" s="96"/>
      <c r="N67" s="97"/>
      <c r="O67" s="97"/>
      <c r="P67" s="97"/>
      <c r="Q67" s="97"/>
      <c r="R67" s="97"/>
      <c r="S67" s="97"/>
      <c r="T67" s="97"/>
      <c r="U67" s="97"/>
      <c r="V67" s="97"/>
    </row>
    <row r="68" spans="1:24" ht="10.5" customHeight="1">
      <c r="A68" s="96" t="s">
        <v>74</v>
      </c>
      <c r="B68" s="96"/>
      <c r="C68" s="96"/>
      <c r="D68" s="96"/>
      <c r="E68" s="96"/>
      <c r="F68" s="96"/>
      <c r="G68" s="96"/>
      <c r="H68" s="96"/>
      <c r="I68" s="96"/>
      <c r="J68" s="96"/>
      <c r="K68" s="96"/>
      <c r="L68" s="96"/>
      <c r="M68" s="96"/>
      <c r="N68" s="97"/>
      <c r="O68" s="97"/>
      <c r="P68" s="97"/>
      <c r="Q68" s="97"/>
      <c r="R68" s="97"/>
      <c r="S68" s="97"/>
      <c r="T68" s="97"/>
      <c r="U68" s="97"/>
      <c r="V68" s="97"/>
    </row>
    <row r="69" spans="1:24" ht="10.5" customHeight="1">
      <c r="A69" s="96" t="s">
        <v>75</v>
      </c>
      <c r="B69" s="96"/>
      <c r="C69" s="96"/>
      <c r="D69" s="96"/>
      <c r="E69" s="96"/>
      <c r="F69" s="96"/>
      <c r="G69" s="96"/>
      <c r="H69" s="96"/>
      <c r="I69" s="96"/>
      <c r="J69" s="96"/>
      <c r="K69" s="96"/>
      <c r="L69" s="96"/>
      <c r="M69" s="96"/>
      <c r="N69" s="97"/>
      <c r="O69" s="97"/>
      <c r="P69" s="97"/>
      <c r="Q69" s="97"/>
      <c r="R69" s="97"/>
      <c r="S69" s="97"/>
      <c r="T69" s="97"/>
      <c r="U69" s="97"/>
      <c r="V69" s="97"/>
    </row>
    <row r="70" spans="1:24" ht="10.5" customHeight="1">
      <c r="A70" s="100" t="s">
        <v>66</v>
      </c>
      <c r="B70" s="96"/>
      <c r="C70" s="96"/>
      <c r="D70" s="96"/>
      <c r="E70" s="96"/>
      <c r="F70" s="96"/>
      <c r="G70" s="96"/>
      <c r="H70" s="96"/>
      <c r="I70" s="96"/>
      <c r="J70" s="96"/>
      <c r="K70" s="96"/>
      <c r="L70" s="96"/>
      <c r="M70" s="96"/>
      <c r="N70" s="97"/>
      <c r="O70" s="97"/>
      <c r="P70" s="97"/>
      <c r="Q70" s="97"/>
      <c r="R70" s="97"/>
      <c r="S70" s="97"/>
      <c r="T70" s="97"/>
      <c r="U70" s="97"/>
      <c r="V70" s="97"/>
    </row>
    <row r="71" spans="1:24" ht="10.5" customHeight="1">
      <c r="B71" s="42"/>
      <c r="C71" s="42"/>
      <c r="D71" s="42"/>
      <c r="E71" s="42"/>
      <c r="F71" s="42"/>
      <c r="G71" s="42"/>
      <c r="H71" s="42"/>
      <c r="I71" s="42"/>
      <c r="J71" s="42"/>
      <c r="K71" s="42"/>
      <c r="L71" s="42"/>
      <c r="M71" s="42"/>
      <c r="N71" s="42"/>
      <c r="O71" s="42"/>
      <c r="P71" s="42"/>
      <c r="Q71" s="42"/>
      <c r="R71" s="42"/>
      <c r="S71" s="42"/>
      <c r="T71" s="42"/>
      <c r="U71" s="42"/>
      <c r="V71" s="42"/>
      <c r="W71" s="42"/>
      <c r="X71" s="42"/>
    </row>
    <row r="73" spans="1:24" ht="10.5" customHeight="1">
      <c r="A73" s="140"/>
      <c r="B73" s="141"/>
      <c r="C73" s="141"/>
      <c r="D73" s="141"/>
      <c r="E73" s="141"/>
      <c r="F73" s="141"/>
      <c r="G73" s="141"/>
      <c r="H73" s="141"/>
      <c r="I73" s="141"/>
      <c r="J73" s="141"/>
      <c r="K73" s="141"/>
      <c r="L73" s="141"/>
      <c r="M73" s="42"/>
      <c r="N73" s="42"/>
      <c r="O73" s="42"/>
      <c r="P73" s="42"/>
      <c r="Q73" s="42"/>
      <c r="R73" s="42"/>
      <c r="S73" s="42"/>
      <c r="T73" s="42"/>
      <c r="U73" s="42"/>
    </row>
  </sheetData>
  <mergeCells count="1">
    <mergeCell ref="A73:L73"/>
  </mergeCells>
  <phoneticPr fontId="0" type="noConversion"/>
  <printOptions horizontalCentered="1"/>
  <pageMargins left="0" right="0" top="0.4" bottom="0" header="0" footer="0"/>
  <pageSetup scale="74" orientation="landscape" r:id="rId1"/>
  <headerFooter alignWithMargins="0"/>
  <ignoredErrors>
    <ignoredError sqref="P58 C58 C37 E37 E58 K37 K58 P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2013 Calculation $0 Tax Std De</vt:lpstr>
      <vt:lpstr>' 2013 Calculation $0 Tax Std De'!Print_Area</vt:lpstr>
    </vt:vector>
  </TitlesOfParts>
  <Company>NC Department of Revenue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2015-11-03T19:01:52Z</cp:lastPrinted>
  <dcterms:created xsi:type="dcterms:W3CDTF">2005-06-27T11:45:55Z</dcterms:created>
  <dcterms:modified xsi:type="dcterms:W3CDTF">2015-11-20T20:56:37Z</dcterms:modified>
</cp:coreProperties>
</file>