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120" windowWidth="7545" windowHeight="4800" tabRatio="896"/>
  </bookViews>
  <sheets>
    <sheet name="National Corporate Income Tax" sheetId="1" r:id="rId1"/>
  </sheets>
  <definedNames>
    <definedName name="_xlnm.Print_Area" localSheetId="0">'National Corporate Income Tax'!$A$1:$P$225</definedName>
  </definedNames>
  <calcPr calcId="125725" calcOnSave="0"/>
</workbook>
</file>

<file path=xl/calcChain.xml><?xml version="1.0" encoding="utf-8"?>
<calcChain xmlns="http://schemas.openxmlformats.org/spreadsheetml/2006/main">
  <c r="O209" i="1"/>
  <c r="P204"/>
  <c r="P202"/>
  <c r="P196"/>
  <c r="P193"/>
  <c r="P190"/>
  <c r="P188"/>
  <c r="P186"/>
  <c r="P182"/>
  <c r="P177"/>
  <c r="P167"/>
  <c r="P162"/>
  <c r="P160"/>
  <c r="P155"/>
  <c r="P150"/>
  <c r="P148"/>
  <c r="P140"/>
  <c r="P137"/>
  <c r="P130"/>
  <c r="P126"/>
  <c r="P124"/>
  <c r="P112"/>
  <c r="P109"/>
  <c r="P106"/>
  <c r="P104"/>
  <c r="P99"/>
  <c r="P93"/>
  <c r="P91"/>
  <c r="P87"/>
  <c r="P83"/>
  <c r="P80"/>
  <c r="P76"/>
  <c r="P73"/>
  <c r="P70"/>
  <c r="P67"/>
  <c r="P53"/>
  <c r="P49"/>
  <c r="P47"/>
  <c r="P44"/>
  <c r="P37"/>
  <c r="P32"/>
  <c r="P30"/>
  <c r="P27"/>
  <c r="P23"/>
  <c r="P19"/>
  <c r="P13"/>
  <c r="P10"/>
  <c r="N204"/>
  <c r="N202"/>
  <c r="N196"/>
  <c r="N193"/>
  <c r="N190"/>
  <c r="N188"/>
  <c r="N186"/>
  <c r="N182"/>
  <c r="N177"/>
  <c r="N167"/>
  <c r="N160"/>
  <c r="N155"/>
  <c r="N150"/>
  <c r="N148"/>
  <c r="N140"/>
  <c r="N137"/>
  <c r="N130"/>
  <c r="N124"/>
  <c r="N109"/>
  <c r="N106"/>
  <c r="N104"/>
  <c r="N99"/>
  <c r="N93"/>
  <c r="N91"/>
  <c r="N87"/>
  <c r="N83"/>
  <c r="N80"/>
  <c r="N76"/>
  <c r="N73"/>
  <c r="N70"/>
  <c r="N67"/>
  <c r="N53"/>
  <c r="N49"/>
  <c r="N47"/>
  <c r="N44"/>
  <c r="N32"/>
  <c r="N30"/>
  <c r="N27"/>
  <c r="N23"/>
  <c r="N19"/>
  <c r="N10"/>
  <c r="M204"/>
  <c r="M202"/>
  <c r="M196"/>
  <c r="M193"/>
  <c r="M190"/>
  <c r="M188"/>
  <c r="M186"/>
  <c r="M182"/>
  <c r="M177"/>
  <c r="M167"/>
  <c r="M160"/>
  <c r="M155"/>
  <c r="M150"/>
  <c r="M148"/>
  <c r="M140"/>
  <c r="M137"/>
  <c r="M130"/>
  <c r="M124"/>
  <c r="M109"/>
  <c r="M106"/>
  <c r="M104"/>
  <c r="M99"/>
  <c r="M93"/>
  <c r="M91"/>
  <c r="M87"/>
  <c r="M83"/>
  <c r="M80"/>
  <c r="M76"/>
  <c r="M73"/>
  <c r="M70"/>
  <c r="M67"/>
  <c r="M53"/>
  <c r="M49"/>
  <c r="M47"/>
  <c r="M44"/>
  <c r="M32"/>
  <c r="M30"/>
  <c r="M27"/>
  <c r="M23"/>
  <c r="M19"/>
  <c r="M10"/>
  <c r="K204"/>
  <c r="K202"/>
  <c r="K196"/>
  <c r="K193"/>
  <c r="K190"/>
  <c r="K188"/>
  <c r="K182"/>
  <c r="K177"/>
  <c r="K167"/>
  <c r="K162"/>
  <c r="K160"/>
  <c r="K155"/>
  <c r="K150"/>
  <c r="K148"/>
  <c r="K140"/>
  <c r="K137"/>
  <c r="K130"/>
  <c r="K126"/>
  <c r="K124"/>
  <c r="K112"/>
  <c r="K109"/>
  <c r="K106"/>
  <c r="K104"/>
  <c r="K99"/>
  <c r="K93"/>
  <c r="K91"/>
  <c r="K87"/>
  <c r="K83"/>
  <c r="K80"/>
  <c r="K76"/>
  <c r="K73"/>
  <c r="K70"/>
  <c r="K67"/>
  <c r="K53"/>
  <c r="K49"/>
  <c r="K47"/>
  <c r="K37"/>
  <c r="K32"/>
  <c r="K30"/>
  <c r="K27"/>
  <c r="K23"/>
  <c r="K19"/>
  <c r="K10"/>
  <c r="J204"/>
  <c r="J202"/>
  <c r="J196"/>
  <c r="J193"/>
  <c r="J190"/>
  <c r="J188"/>
  <c r="J182"/>
  <c r="J177"/>
  <c r="J167"/>
  <c r="J162"/>
  <c r="J160"/>
  <c r="J155"/>
  <c r="J150"/>
  <c r="J148"/>
  <c r="J140"/>
  <c r="J137"/>
  <c r="J130"/>
  <c r="J126"/>
  <c r="J124"/>
  <c r="J112"/>
  <c r="J109"/>
  <c r="J106"/>
  <c r="J104"/>
  <c r="J99"/>
  <c r="J93"/>
  <c r="J91"/>
  <c r="J87"/>
  <c r="J83"/>
  <c r="J80"/>
  <c r="J76"/>
  <c r="J73"/>
  <c r="J70"/>
  <c r="J67"/>
  <c r="J53"/>
  <c r="J49"/>
  <c r="J47"/>
  <c r="J37"/>
  <c r="J32"/>
  <c r="J30"/>
  <c r="J27"/>
  <c r="J23"/>
  <c r="J19"/>
  <c r="J10"/>
  <c r="H10"/>
  <c r="G204"/>
  <c r="G202"/>
  <c r="G196"/>
  <c r="G193"/>
  <c r="G190"/>
  <c r="G188"/>
  <c r="G186"/>
  <c r="G182"/>
  <c r="G177"/>
  <c r="G167"/>
  <c r="G162"/>
  <c r="G160"/>
  <c r="G155"/>
  <c r="G150"/>
  <c r="G148"/>
  <c r="G140"/>
  <c r="G137"/>
  <c r="G130"/>
  <c r="G126"/>
  <c r="G124"/>
  <c r="G112"/>
  <c r="G109"/>
  <c r="G106"/>
  <c r="G104"/>
  <c r="G99"/>
  <c r="G93"/>
  <c r="G91"/>
  <c r="G87"/>
  <c r="G83"/>
  <c r="G80"/>
  <c r="G76"/>
  <c r="G73"/>
  <c r="G70"/>
  <c r="G67"/>
  <c r="G53"/>
  <c r="G49"/>
  <c r="G47"/>
  <c r="G44"/>
  <c r="G37"/>
  <c r="G32"/>
  <c r="G30"/>
  <c r="G27"/>
  <c r="G23"/>
  <c r="G19"/>
  <c r="G13"/>
  <c r="G10"/>
  <c r="F204"/>
  <c r="F202"/>
  <c r="F196"/>
  <c r="F193"/>
  <c r="F190"/>
  <c r="F188"/>
  <c r="F186"/>
  <c r="F182"/>
  <c r="F177"/>
  <c r="F167"/>
  <c r="F162"/>
  <c r="F160"/>
  <c r="F155"/>
  <c r="F150"/>
  <c r="F148"/>
  <c r="F140"/>
  <c r="F137"/>
  <c r="F130"/>
  <c r="F126"/>
  <c r="F124"/>
  <c r="F112"/>
  <c r="F109"/>
  <c r="F106"/>
  <c r="F104"/>
  <c r="F99"/>
  <c r="F93"/>
  <c r="F91"/>
  <c r="F87"/>
  <c r="F83"/>
  <c r="F80"/>
  <c r="F76"/>
  <c r="F73"/>
  <c r="F70"/>
  <c r="F67"/>
  <c r="F53"/>
  <c r="F49"/>
  <c r="F47"/>
  <c r="F44"/>
  <c r="F37"/>
  <c r="F32"/>
  <c r="F30"/>
  <c r="F27"/>
  <c r="F23"/>
  <c r="F19"/>
  <c r="F13"/>
  <c r="F10"/>
  <c r="L209" l="1"/>
  <c r="E209"/>
  <c r="M37"/>
  <c r="J44"/>
  <c r="M112"/>
  <c r="M162"/>
  <c r="I209"/>
  <c r="D209"/>
  <c r="H193" l="1"/>
  <c r="H182"/>
  <c r="H160"/>
  <c r="H140"/>
  <c r="H124"/>
  <c r="H104"/>
  <c r="H87"/>
  <c r="H73"/>
  <c r="H19"/>
  <c r="H196"/>
  <c r="H186"/>
  <c r="H162"/>
  <c r="H148"/>
  <c r="H126"/>
  <c r="H106"/>
  <c r="H91"/>
  <c r="H76"/>
  <c r="H53"/>
  <c r="H37"/>
  <c r="H23"/>
  <c r="H190"/>
  <c r="H137"/>
  <c r="H112"/>
  <c r="H83"/>
  <c r="H47"/>
  <c r="H13"/>
  <c r="H49"/>
  <c r="H202"/>
  <c r="H188"/>
  <c r="H167"/>
  <c r="H150"/>
  <c r="H130"/>
  <c r="H109"/>
  <c r="H93"/>
  <c r="H80"/>
  <c r="H67"/>
  <c r="H44"/>
  <c r="H27"/>
  <c r="H204"/>
  <c r="H177"/>
  <c r="H155"/>
  <c r="H99"/>
  <c r="H70"/>
  <c r="H30"/>
  <c r="H32"/>
  <c r="J186"/>
  <c r="M126"/>
</calcChain>
</file>

<file path=xl/sharedStrings.xml><?xml version="1.0" encoding="utf-8"?>
<sst xmlns="http://schemas.openxmlformats.org/spreadsheetml/2006/main" count="545" uniqueCount="283">
  <si>
    <t>Amount</t>
  </si>
  <si>
    <t>Special rates or notes</t>
  </si>
  <si>
    <t>5%</t>
  </si>
  <si>
    <t>4.63%</t>
  </si>
  <si>
    <t>8.84%</t>
  </si>
  <si>
    <t>8.7%</t>
  </si>
  <si>
    <t>6%</t>
  </si>
  <si>
    <t>6.968%</t>
  </si>
  <si>
    <t>rates and brackets</t>
  </si>
  <si>
    <t xml:space="preserve">3.5%&gt;$0; 7.93%&gt;$25K; </t>
  </si>
  <si>
    <t>6.25%</t>
  </si>
  <si>
    <t>6.75%</t>
  </si>
  <si>
    <t>7.9%</t>
  </si>
  <si>
    <t>Alabama</t>
  </si>
  <si>
    <t>Michigan</t>
  </si>
  <si>
    <t>Minnesota</t>
  </si>
  <si>
    <t>Mississippi</t>
  </si>
  <si>
    <t>Missouri</t>
  </si>
  <si>
    <t>Montana</t>
  </si>
  <si>
    <t>Nebraska</t>
  </si>
  <si>
    <t>New Jersey</t>
  </si>
  <si>
    <t>Alaska</t>
  </si>
  <si>
    <t>Arizona</t>
  </si>
  <si>
    <t>Arkansas</t>
  </si>
  <si>
    <t>California</t>
  </si>
  <si>
    <t>Colorado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</si>
  <si>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</si>
  <si>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</si>
  <si>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</si>
  <si>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</si>
  <si>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</si>
  <si>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</si>
  <si>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</si>
  <si>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</si>
  <si>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</si>
  <si>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</si>
  <si>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</si>
  <si>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</si>
  <si>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</si>
  <si>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New Mexico</t>
  </si>
  <si>
    <t>New York</t>
  </si>
  <si>
    <t>Ohio</t>
  </si>
  <si>
    <t>Oklahoma</t>
  </si>
  <si>
    <t>Oregon</t>
  </si>
  <si>
    <t>Tennessee</t>
  </si>
  <si>
    <t>Utah</t>
  </si>
  <si>
    <t>Vermont</t>
  </si>
  <si>
    <t>Virginia</t>
  </si>
  <si>
    <t>Wisconsin</t>
  </si>
  <si>
    <t>capita</t>
  </si>
  <si>
    <t>Rank</t>
  </si>
  <si>
    <t xml:space="preserve">6%&gt;$0; 8%&gt;$25K; </t>
  </si>
  <si>
    <t>10%&gt;$100K; 12%&gt;$250K</t>
  </si>
  <si>
    <t xml:space="preserve">4.4%&gt;$0; 5.4%&gt;$25K; </t>
  </si>
  <si>
    <t>6.4%&gt;$100K</t>
  </si>
  <si>
    <t>8%&gt;$200K</t>
  </si>
  <si>
    <t>4%&gt;$0; 5%&gt;$25K;</t>
  </si>
  <si>
    <t>6%&gt;$50K; 7%&gt;$100K;</t>
  </si>
  <si>
    <t>&amp; loans</t>
  </si>
  <si>
    <t xml:space="preserve">  *Includes general sales tax, use tax, gross income and gross receipts taxes, but excludes excise taxes levied on specific commodities and services.  </t>
  </si>
  <si>
    <t xml:space="preserve">1%&gt;$0; 2%&gt;$3K; </t>
  </si>
  <si>
    <t xml:space="preserve">3%&gt;$6K; 5%&gt;$11K; </t>
  </si>
  <si>
    <t>6%&gt;$25K; 6.5%&gt;$100K</t>
  </si>
  <si>
    <t>Connecticut</t>
  </si>
  <si>
    <t>Massachusetts</t>
  </si>
  <si>
    <t xml:space="preserve">North Dakota </t>
  </si>
  <si>
    <t>Pennsylvania</t>
  </si>
  <si>
    <t xml:space="preserve">South Dakota </t>
  </si>
  <si>
    <t>% of</t>
  </si>
  <si>
    <t>total</t>
  </si>
  <si>
    <t>state tax</t>
  </si>
  <si>
    <t>collec-</t>
  </si>
  <si>
    <t>tions</t>
  </si>
  <si>
    <t>Pop-</t>
  </si>
  <si>
    <t>ulation</t>
  </si>
  <si>
    <t xml:space="preserve">State </t>
  </si>
  <si>
    <t xml:space="preserve"> corporate income tax</t>
  </si>
  <si>
    <t>9.99%</t>
  </si>
  <si>
    <t>6.5%</t>
  </si>
  <si>
    <t>10.84% rate applicable to banks;</t>
  </si>
  <si>
    <t>8.5%</t>
  </si>
  <si>
    <t xml:space="preserve"> </t>
  </si>
  <si>
    <t>7% rate applicable to banks;</t>
  </si>
  <si>
    <t xml:space="preserve">4.8%&gt;$0; 6.4%&gt;$500K; </t>
  </si>
  <si>
    <t xml:space="preserve">4.5% rate applicable to banks; </t>
  </si>
  <si>
    <t xml:space="preserve">6% rate applicable to savings </t>
  </si>
  <si>
    <t>[1,000s]</t>
  </si>
  <si>
    <t>[$1,000s]</t>
  </si>
  <si>
    <t xml:space="preserve">New </t>
  </si>
  <si>
    <t>Hampshire</t>
  </si>
  <si>
    <t xml:space="preserve">South  </t>
  </si>
  <si>
    <t>Carolina</t>
  </si>
  <si>
    <t xml:space="preserve">Rhode </t>
  </si>
  <si>
    <t>Island</t>
  </si>
  <si>
    <t xml:space="preserve">    Total tax collections</t>
  </si>
  <si>
    <t xml:space="preserve">                                                                    FOR THOSE STATES LEVYING A CORPORATE INCOME TAX</t>
  </si>
  <si>
    <t>rate applicable to banks;</t>
  </si>
  <si>
    <t>rates applicable to banks</t>
  </si>
  <si>
    <t>minimum tax: $50</t>
  </si>
  <si>
    <t>rate applicable to banks</t>
  </si>
  <si>
    <t>banks: marginal rate decreases</t>
  </si>
  <si>
    <t xml:space="preserve">3%&gt;$0; 4%&gt;$5K; </t>
  </si>
  <si>
    <t>minimum tax: $500</t>
  </si>
  <si>
    <t>no state income tax</t>
  </si>
  <si>
    <t>minimum tax: $100</t>
  </si>
  <si>
    <t>minimum tax: $250</t>
  </si>
  <si>
    <t xml:space="preserve">                  </t>
  </si>
  <si>
    <t>[applies to banks only]</t>
  </si>
  <si>
    <t>West Virginia</t>
  </si>
  <si>
    <t xml:space="preserve">4%&gt;$0; 5%&gt;$50K; </t>
  </si>
  <si>
    <t xml:space="preserve">                                             TABLE 20.  CORPORATE INCOME TAX RATES and NET COLLECTIONS and INDIVIDUAL INCOME TAX NET COLLECTIONS and SALES TAX NET COLLECTIONS </t>
  </si>
  <si>
    <t xml:space="preserve">                                                   TABLE  20.-Continued</t>
  </si>
  <si>
    <t xml:space="preserve">     Per </t>
  </si>
  <si>
    <t xml:space="preserve">      Per </t>
  </si>
  <si>
    <t>[$]</t>
  </si>
  <si>
    <t xml:space="preserve">     Per capita</t>
  </si>
  <si>
    <t>North Carolina            6.9%</t>
  </si>
  <si>
    <t>capital gains taxed at 4%</t>
  </si>
  <si>
    <t xml:space="preserve"> State</t>
  </si>
  <si>
    <t>8.33%&gt;$75K; 8.93%&gt;$250K</t>
  </si>
  <si>
    <t>Total 46 states</t>
  </si>
  <si>
    <r>
      <t xml:space="preserve">  a</t>
    </r>
    <r>
      <rPr>
        <b/>
        <sz val="8"/>
        <rFont val="Times New Roman"/>
        <family val="1"/>
      </rPr>
      <t xml:space="preserve">Weighted average computations based on tax collection totals and population for the 46 states levying a corporation income tax.            </t>
    </r>
  </si>
  <si>
    <t>Detail may not add to totals due to rounding.</t>
  </si>
  <si>
    <t xml:space="preserve">           [all sources]**</t>
  </si>
  <si>
    <t xml:space="preserve">**Includes the following taxes as applicable:  property, general sales and gross receipts, selective sales, licenses, individual and corporation income taxes, death and gift, documentary and stock transfer, </t>
  </si>
  <si>
    <t xml:space="preserve">    severance, and other taxes.</t>
  </si>
  <si>
    <t xml:space="preserve">                  or 3.1 mills/$1 of capital holding</t>
  </si>
  <si>
    <t>6.5%&gt;$0; 7.5%&gt;$50K;</t>
  </si>
  <si>
    <t>or alternative minimum assessment;</t>
  </si>
  <si>
    <t>7.6%&gt;$1 million</t>
  </si>
  <si>
    <t>6%&gt;$0; 7%&gt;$10K;</t>
  </si>
  <si>
    <t>from 8.7% to 1.7% (brackets</t>
  </si>
  <si>
    <t>6%&gt;$100K</t>
  </si>
  <si>
    <t>8.5%&gt;$25K</t>
  </si>
  <si>
    <t xml:space="preserve">1%&gt;$0; 2%&gt;$9,999; </t>
  </si>
  <si>
    <t xml:space="preserve">3%&gt;$19,999; 4%&gt;$29,999; </t>
  </si>
  <si>
    <t>5%&gt;$39,999; 6%&gt;$49,999;</t>
  </si>
  <si>
    <t xml:space="preserve">7%&gt;$59,999; 8%&gt;$69,999; </t>
  </si>
  <si>
    <t>9%&gt;$79,999; 9.4%&gt;$89,999</t>
  </si>
  <si>
    <t>[standard</t>
  </si>
  <si>
    <t>apportionment formula]</t>
  </si>
  <si>
    <t xml:space="preserve">income);  building and loan </t>
  </si>
  <si>
    <t>50% federal tax deductibility</t>
  </si>
  <si>
    <t>8.25%</t>
  </si>
  <si>
    <t xml:space="preserve">           tangible property (or net worth allocable to state, for </t>
  </si>
  <si>
    <t>5.58%&gt;$0; 7.81%&gt;$100K</t>
  </si>
  <si>
    <t>[corporation business franchise rates]</t>
  </si>
  <si>
    <t>5.5%</t>
  </si>
  <si>
    <t xml:space="preserve">9% business corporation </t>
  </si>
  <si>
    <t>5%&gt;$10K</t>
  </si>
  <si>
    <t>minimum tax (banks): $50;</t>
  </si>
  <si>
    <t>6.6%&gt;$0</t>
  </si>
  <si>
    <t xml:space="preserve">Texas imposes a franchise tax (margin tax) imposed at 1.0% (0.5% for retail/wholesale entities) of gross revenues over $1,000,000, on lesser of 70% of total revenues or 100% of gross receipts </t>
  </si>
  <si>
    <t>after deductions for either compensation or cost of goods sold.  Nevada, Washington, and Wyoming do not levy state corporate income taxes.</t>
  </si>
  <si>
    <t xml:space="preserve">                  80-10-10 (sales-property-payroll)]</t>
  </si>
  <si>
    <t xml:space="preserve">                                     [Sales]                   </t>
  </si>
  <si>
    <t xml:space="preserve">                  [3-factor with sales double wtd./ </t>
  </si>
  <si>
    <t xml:space="preserve">                  [3-factor with sales double wtd.]</t>
  </si>
  <si>
    <t xml:space="preserve">                [Sales/3-factor with sales double wtd.]</t>
  </si>
  <si>
    <t>[3-factor]</t>
  </si>
  <si>
    <t>[3-factor/Sales]</t>
  </si>
  <si>
    <r>
      <t xml:space="preserve">                 </t>
    </r>
    <r>
      <rPr>
        <b/>
        <sz val="8"/>
        <rFont val="Times New Roman"/>
        <family val="1"/>
      </rPr>
      <t xml:space="preserve"> [3-factor: 90-5-5 (sales-property-payroll)]</t>
    </r>
  </si>
  <si>
    <r>
      <t xml:space="preserve">                </t>
    </r>
    <r>
      <rPr>
        <b/>
        <sz val="8"/>
        <rFont val="Times New Roman"/>
        <family val="1"/>
      </rPr>
      <t xml:space="preserve"> [3-factor/3-factor with sales double wtd.]</t>
    </r>
  </si>
  <si>
    <t xml:space="preserve">                  [Sales/Other (based on specific business type)]                   </t>
  </si>
  <si>
    <r>
      <t xml:space="preserve">                  </t>
    </r>
    <r>
      <rPr>
        <b/>
        <sz val="8"/>
        <rFont val="Times New Roman"/>
        <family val="1"/>
      </rPr>
      <t>[3-factor with sales triple wtd.] applies to franchise tax</t>
    </r>
  </si>
  <si>
    <t xml:space="preserve">7.92% franchise tax rate </t>
  </si>
  <si>
    <t xml:space="preserve">applicable to banks; </t>
  </si>
  <si>
    <t>$10 Permanent Building</t>
  </si>
  <si>
    <t xml:space="preserve">           intangible property corporations); </t>
  </si>
  <si>
    <t xml:space="preserve">           minimum tax: $456</t>
  </si>
  <si>
    <t xml:space="preserve">apply; certain manufacturers pay 6.5%;   </t>
  </si>
  <si>
    <t>fixed dollar minimum tax between $25 and $5K,</t>
  </si>
  <si>
    <t>depending on New York receipts ($250 minimum tax</t>
  </si>
  <si>
    <t xml:space="preserve">or fixed dollar minimum tax (ranging from $500 to  </t>
  </si>
  <si>
    <t>$2,000) based on gross receipts</t>
  </si>
  <si>
    <t>AMT of 1.5% (3% banks), or capital stocks tax may</t>
  </si>
  <si>
    <t>receipts &gt;$150K up to</t>
  </si>
  <si>
    <t xml:space="preserve">$1 million, plus 0.26% of </t>
  </si>
  <si>
    <t>minimum tax: $800</t>
  </si>
  <si>
    <t>1.3% franchise tax rate</t>
  </si>
  <si>
    <t>applicable to banks</t>
  </si>
  <si>
    <t>9%&gt;$100K</t>
  </si>
  <si>
    <t>minimum tax: $20; add'l</t>
  </si>
  <si>
    <t>gross receipts&gt;$1 million.</t>
  </si>
  <si>
    <t>minimum tax: $200 per location</t>
  </si>
  <si>
    <t>6%-0.25% on net income;</t>
  </si>
  <si>
    <t xml:space="preserve">                 (maximum tax of $1M)</t>
  </si>
  <si>
    <t>ranging from $20M</t>
  </si>
  <si>
    <t xml:space="preserve">to $650M in taxable </t>
  </si>
  <si>
    <t xml:space="preserve">8.5% Business Profits Tax </t>
  </si>
  <si>
    <t xml:space="preserve">plus a 0.75% Business Enterprise Tax  </t>
  </si>
  <si>
    <t xml:space="preserve">1.68%&gt;$0;  4.23%&gt;$25K;  </t>
  </si>
  <si>
    <t>5.15%&gt;$50K</t>
  </si>
  <si>
    <t>7.6%&gt;$250K</t>
  </si>
  <si>
    <t>gross sales option may apply;</t>
  </si>
  <si>
    <t xml:space="preserve">for banks); small business taxpayers pay rates of 6.5%, </t>
  </si>
  <si>
    <t>7.1%, and 4.35% on 3 brackets of ENI up to $390K.</t>
  </si>
  <si>
    <t xml:space="preserve">6.5% rate applicable to banks </t>
  </si>
  <si>
    <t xml:space="preserve">or fixed dollar minimum tax (ranging from $150 to  </t>
  </si>
  <si>
    <t>$100K) based on Oregon sales</t>
  </si>
  <si>
    <t>gross sales option may apply</t>
  </si>
  <si>
    <t>rates applicable to banks;</t>
  </si>
  <si>
    <t>Fund Tax as applicable;</t>
  </si>
  <si>
    <t xml:space="preserve">     special rates for utilities</t>
  </si>
  <si>
    <t xml:space="preserve">     rate applicable to banks;</t>
  </si>
  <si>
    <t>or franchise tax</t>
  </si>
  <si>
    <t xml:space="preserve">of $2.50/$10K of authorized capital stock (valued at </t>
  </si>
  <si>
    <t>a minimum of $100/share); minimum tax: $500</t>
  </si>
  <si>
    <t>minimum tax: $250 ($75</t>
  </si>
  <si>
    <t>for small farm corporations)</t>
  </si>
  <si>
    <t>telecommunication companies</t>
  </si>
  <si>
    <t>may be subject to a minimum</t>
  </si>
  <si>
    <t>in lieu of the 6% rate</t>
  </si>
  <si>
    <t xml:space="preserve">economic development </t>
  </si>
  <si>
    <t xml:space="preserve">surcharge ranging from </t>
  </si>
  <si>
    <t>$25-$9,800 may apply</t>
  </si>
  <si>
    <t>for certain income levels may apply</t>
  </si>
  <si>
    <t>[Sales]</t>
  </si>
  <si>
    <t xml:space="preserve">(collected) on behalf of each individual.  </t>
  </si>
  <si>
    <t>assets at end of taxable year</t>
  </si>
  <si>
    <t>federal tax deductibility</t>
  </si>
  <si>
    <t>plus 21.99% surcharge, capped at $6M per annum]</t>
  </si>
  <si>
    <t xml:space="preserve">               Corporate income tax</t>
  </si>
  <si>
    <t xml:space="preserve">           Individual income tax </t>
  </si>
  <si>
    <t xml:space="preserve">             General sales tax*</t>
  </si>
  <si>
    <t xml:space="preserve">  +Data reflect state government fiscal years that end on June 30, except for three states with alternative fiscal year ending dates: Alabama and Michigan (September 30), and New York (March 31).</t>
  </si>
  <si>
    <t xml:space="preserve">              State Tax Collections Fiscal Year 2013+</t>
  </si>
  <si>
    <t>7/1/2013</t>
  </si>
  <si>
    <r>
      <t xml:space="preserve">Sources:  U.S. Census Bureau, Population Division.  </t>
    </r>
    <r>
      <rPr>
        <b/>
        <i/>
        <sz val="8"/>
        <color indexed="8"/>
        <rFont val="Times New Roman"/>
        <family val="1"/>
      </rPr>
      <t>Table NST-EST2014-01-</t>
    </r>
    <r>
      <rPr>
        <b/>
        <sz val="8"/>
        <color indexed="8"/>
        <rFont val="Times New Roman"/>
        <family val="1"/>
      </rPr>
      <t>Annual Estimates of the Resident Population for the States: July 1, 2013, December 2014 release.</t>
    </r>
  </si>
  <si>
    <t xml:space="preserve">    Data for some states include state-collected local sales tax.  North Carolina sales tax data include $15,576,152.59 retained by state to pay for the costs of collecting and distributing local sales taxes. </t>
  </si>
  <si>
    <t xml:space="preserve">Per capita tax collection amounts are computations based on July 1, 2013 population estimates of the Bureau of the Census and should be interpreted as a reflection of the portion of tax imposed   </t>
  </si>
  <si>
    <t>for 2012 income year</t>
  </si>
  <si>
    <t xml:space="preserve"> -as of January 1, 2012-</t>
  </si>
  <si>
    <t>associations taxed at 8.7%;</t>
  </si>
  <si>
    <t>minimum tax: $5,000</t>
  </si>
  <si>
    <t>[$25K exemption]</t>
  </si>
  <si>
    <t xml:space="preserve">                Federation of Tax Administrators; Commerce Clearing House; Tax Policy Center; State tax statutes, forms, and instructions</t>
  </si>
  <si>
    <t>7.4%</t>
  </si>
  <si>
    <t xml:space="preserve">property replacement tax </t>
  </si>
  <si>
    <t>[8% after 6/30/12]</t>
  </si>
  <si>
    <t xml:space="preserve">5% franchise tax rate applicable  </t>
  </si>
  <si>
    <t>to banks;</t>
  </si>
  <si>
    <t>on taxable income&gt;$50K</t>
  </si>
  <si>
    <t>on net income&gt;$25K</t>
  </si>
  <si>
    <t xml:space="preserve">7%, plus 2.5% personal </t>
  </si>
  <si>
    <t>4%, plus 3% surtax</t>
  </si>
  <si>
    <t>banks: 2.25%, plus 2.125% surtax</t>
  </si>
  <si>
    <t xml:space="preserve">(S&amp;L/trust cos., 2.25% surtax) </t>
  </si>
  <si>
    <t>[3-factor/2-factor property, sales]</t>
  </si>
  <si>
    <t xml:space="preserve">This table compares the basic corporate income tax rate(s) and apportionment formulae generally applicable for the states that levy a tax on corporate income, but does not attempt to address alternative taxable income </t>
  </si>
  <si>
    <t>computational methods or exceptional provisions and circumstances specific to certain corporate entities.  Additional business franchise taxes, alternative minimum taxes, alternative apportionment formulae, and surcharges may apply.</t>
  </si>
  <si>
    <t>taxable year; or 39¢/$1K of Maine</t>
  </si>
  <si>
    <t>1% rate applicable to banks, plus</t>
  </si>
  <si>
    <t xml:space="preserve">8¢/$1K of Maine assets at end of </t>
  </si>
  <si>
    <t xml:space="preserve">           plus an additional tax of $2.60/$1K on taxable </t>
  </si>
  <si>
    <t>9% rate applicable to banks</t>
  </si>
  <si>
    <t xml:space="preserve">6% </t>
  </si>
  <si>
    <t>on modified gross receipts of $350K or more</t>
  </si>
  <si>
    <t xml:space="preserve">[or MBT: 4.95% on business income plus 0.8% </t>
  </si>
  <si>
    <r>
      <t xml:space="preserve">                 </t>
    </r>
    <r>
      <rPr>
        <b/>
        <sz val="8"/>
        <rFont val="Times New Roman"/>
        <family val="1"/>
      </rPr>
      <t xml:space="preserve"> [3-factor: 93-3.5-3.5 (sales-property-payroll)]</t>
    </r>
  </si>
  <si>
    <r>
      <t xml:space="preserve">                 </t>
    </r>
    <r>
      <rPr>
        <b/>
        <sz val="8"/>
        <rFont val="Times New Roman"/>
        <family val="1"/>
      </rPr>
      <t xml:space="preserve"> [3-factor: 70-15-15 (sales-property-payroll)]</t>
    </r>
  </si>
  <si>
    <t xml:space="preserve">7.1% of ENI base (general business rate); </t>
  </si>
  <si>
    <t xml:space="preserve">                           under a water's edge election</t>
  </si>
  <si>
    <t>combined filing groups</t>
  </si>
  <si>
    <t xml:space="preserve">                           7% for water's edge</t>
  </si>
  <si>
    <t>7% for water's edge</t>
  </si>
  <si>
    <t>water's edge combined filing groups</t>
  </si>
  <si>
    <t xml:space="preserve">3.5% additional tax for </t>
  </si>
  <si>
    <t>CAT:  $150 for gross</t>
  </si>
  <si>
    <t>[3-factor/3-factor with sales double wtd.]</t>
  </si>
  <si>
    <t>tax of 0.5% on gross receipts</t>
  </si>
  <si>
    <t>7.75%</t>
  </si>
  <si>
    <t xml:space="preserve">                U.S. Census Bureau, 2013 Census of Governments: Finance - Survey of State Government Tax Collections at &lt;www.census.gov/govs/statetax&gt;. April 8, 2014 release, April 16, 2015 update.</t>
  </si>
  <si>
    <r>
      <t>2,750.22</t>
    </r>
    <r>
      <rPr>
        <b/>
        <vertAlign val="superscript"/>
        <sz val="10"/>
        <rFont val="Times New Roman"/>
        <family val="1"/>
      </rPr>
      <t>a</t>
    </r>
  </si>
  <si>
    <r>
      <t>5.85%</t>
    </r>
    <r>
      <rPr>
        <b/>
        <vertAlign val="superscript"/>
        <sz val="10"/>
        <rFont val="Times New Roman"/>
        <family val="1"/>
      </rPr>
      <t>a</t>
    </r>
  </si>
  <si>
    <r>
      <t>160.85</t>
    </r>
    <r>
      <rPr>
        <b/>
        <vertAlign val="superscript"/>
        <sz val="10"/>
        <rFont val="Times New Roman"/>
        <family val="1"/>
      </rPr>
      <t>a</t>
    </r>
  </si>
  <si>
    <r>
      <t>1,110.19</t>
    </r>
    <r>
      <rPr>
        <b/>
        <vertAlign val="superscript"/>
        <sz val="10"/>
        <rFont val="Times New Roman"/>
        <family val="1"/>
      </rPr>
      <t>a</t>
    </r>
  </si>
  <si>
    <r>
      <t>40.37%</t>
    </r>
    <r>
      <rPr>
        <b/>
        <vertAlign val="superscript"/>
        <sz val="10"/>
        <rFont val="Times New Roman"/>
        <family val="1"/>
      </rPr>
      <t>a</t>
    </r>
  </si>
  <si>
    <r>
      <t>27.70%</t>
    </r>
    <r>
      <rPr>
        <b/>
        <vertAlign val="superscript"/>
        <sz val="10"/>
        <rFont val="Times New Roman"/>
        <family val="1"/>
      </rPr>
      <t>a</t>
    </r>
  </si>
  <si>
    <r>
      <t>761.85</t>
    </r>
    <r>
      <rPr>
        <b/>
        <vertAlign val="superscript"/>
        <sz val="10"/>
        <rFont val="Times New Roman"/>
        <family val="1"/>
      </rPr>
      <t>a</t>
    </r>
  </si>
  <si>
    <t>8%</t>
  </si>
  <si>
    <t xml:space="preserve">                 20% surcharge for TY 2012</t>
  </si>
  <si>
    <t xml:space="preserve">9.8% </t>
  </si>
</sst>
</file>

<file path=xl/styles.xml><?xml version="1.0" encoding="utf-8"?>
<styleSheet xmlns="http://schemas.openxmlformats.org/spreadsheetml/2006/main">
  <numFmts count="6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mmmm\ d\,\ yyyy"/>
    <numFmt numFmtId="166" formatCode="&quot;$&quot;#,##0"/>
    <numFmt numFmtId="167" formatCode="0.0%"/>
  </numFmts>
  <fonts count="13"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  <font>
      <sz val="8"/>
      <name val="Times New Roman"/>
      <family val="1"/>
    </font>
    <font>
      <b/>
      <vertAlign val="superscript"/>
      <sz val="10"/>
      <name val="Times New Roman"/>
      <family val="1"/>
    </font>
    <font>
      <b/>
      <sz val="8"/>
      <color indexed="8"/>
      <name val="Times New Roman"/>
      <family val="1"/>
    </font>
    <font>
      <b/>
      <i/>
      <sz val="8"/>
      <color indexed="8"/>
      <name val="Times New Roman"/>
      <family val="1"/>
    </font>
    <font>
      <i/>
      <sz val="8"/>
      <color indexed="8"/>
      <name val="Times New Roman"/>
      <family val="1"/>
    </font>
    <font>
      <b/>
      <sz val="8"/>
      <color theme="1" tint="4.9989318521683403E-2"/>
      <name val="Times New Roman"/>
      <family val="1"/>
    </font>
    <font>
      <b/>
      <sz val="8"/>
      <color rgb="FFFF0000"/>
      <name val="Times New Roman"/>
      <family val="1"/>
    </font>
    <font>
      <sz val="8"/>
      <color rgb="FFFF0000"/>
      <name val="Times New Roman"/>
      <family val="1"/>
    </font>
    <font>
      <b/>
      <sz val="8"/>
      <color theme="1"/>
      <name val="Times New Roman"/>
      <family val="1"/>
    </font>
    <font>
      <i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79">
    <xf numFmtId="0" fontId="0" fillId="0" borderId="0" xfId="0"/>
    <xf numFmtId="49" fontId="2" fillId="2" borderId="24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3" fontId="2" fillId="2" borderId="12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/>
    <xf numFmtId="49" fontId="9" fillId="2" borderId="12" xfId="0" applyNumberFormat="1" applyFont="1" applyFill="1" applyBorder="1" applyAlignment="1">
      <alignment horizontal="left"/>
    </xf>
    <xf numFmtId="0" fontId="9" fillId="2" borderId="24" xfId="0" applyFont="1" applyFill="1" applyBorder="1"/>
    <xf numFmtId="0" fontId="9" fillId="2" borderId="24" xfId="0" applyFont="1" applyFill="1" applyBorder="1" applyAlignment="1">
      <alignment horizontal="left"/>
    </xf>
    <xf numFmtId="0" fontId="9" fillId="2" borderId="1" xfId="0" applyFont="1" applyFill="1" applyBorder="1" applyAlignment="1">
      <alignment vertical="top"/>
    </xf>
    <xf numFmtId="0" fontId="2" fillId="2" borderId="0" xfId="0" applyFont="1" applyFill="1" applyBorder="1"/>
    <xf numFmtId="0" fontId="2" fillId="2" borderId="0" xfId="0" applyFont="1" applyFill="1"/>
    <xf numFmtId="49" fontId="2" fillId="2" borderId="0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2" borderId="12" xfId="0" applyNumberFormat="1" applyFont="1" applyFill="1" applyBorder="1" applyAlignment="1">
      <alignment horizontal="left"/>
    </xf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2" fillId="2" borderId="11" xfId="0" applyFont="1" applyFill="1" applyBorder="1"/>
    <xf numFmtId="0" fontId="5" fillId="2" borderId="0" xfId="0" applyFont="1" applyFill="1" applyBorder="1"/>
    <xf numFmtId="9" fontId="5" fillId="2" borderId="0" xfId="0" applyNumberFormat="1" applyFont="1" applyFill="1" applyBorder="1" applyAlignment="1">
      <alignment horizontal="center"/>
    </xf>
    <xf numFmtId="0" fontId="5" fillId="2" borderId="0" xfId="0" quotePrefix="1" applyFont="1" applyFill="1" applyBorder="1"/>
    <xf numFmtId="164" fontId="5" fillId="2" borderId="0" xfId="0" applyNumberFormat="1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right"/>
    </xf>
    <xf numFmtId="1" fontId="5" fillId="2" borderId="0" xfId="0" applyNumberFormat="1" applyFont="1" applyFill="1" applyBorder="1" applyAlignment="1">
      <alignment horizontal="center"/>
    </xf>
    <xf numFmtId="3" fontId="5" fillId="2" borderId="0" xfId="0" applyNumberFormat="1" applyFont="1" applyFill="1" applyBorder="1"/>
    <xf numFmtId="166" fontId="5" fillId="2" borderId="0" xfId="0" applyNumberFormat="1" applyFont="1" applyFill="1" applyBorder="1"/>
    <xf numFmtId="49" fontId="5" fillId="2" borderId="0" xfId="0" applyNumberFormat="1" applyFont="1" applyFill="1" applyBorder="1"/>
    <xf numFmtId="3" fontId="5" fillId="2" borderId="0" xfId="1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5" fillId="2" borderId="0" xfId="1" applyFont="1" applyFill="1" applyBorder="1"/>
    <xf numFmtId="49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right"/>
    </xf>
    <xf numFmtId="1" fontId="2" fillId="2" borderId="0" xfId="0" applyNumberFormat="1" applyFont="1" applyFill="1" applyAlignment="1">
      <alignment horizontal="center"/>
    </xf>
    <xf numFmtId="3" fontId="2" fillId="2" borderId="0" xfId="0" applyNumberFormat="1" applyFont="1" applyFill="1"/>
    <xf numFmtId="10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3" fontId="2" fillId="2" borderId="0" xfId="0" applyNumberFormat="1" applyFont="1" applyFill="1" applyAlignment="1">
      <alignment horizontal="right"/>
    </xf>
    <xf numFmtId="3" fontId="2" fillId="2" borderId="5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4" fontId="9" fillId="2" borderId="5" xfId="0" applyNumberFormat="1" applyFont="1" applyFill="1" applyBorder="1" applyAlignment="1">
      <alignment horizontal="right"/>
    </xf>
    <xf numFmtId="3" fontId="2" fillId="2" borderId="6" xfId="0" applyNumberFormat="1" applyFont="1" applyFill="1" applyBorder="1" applyAlignment="1">
      <alignment horizontal="left"/>
    </xf>
    <xf numFmtId="3" fontId="2" fillId="2" borderId="7" xfId="0" applyNumberFormat="1" applyFont="1" applyFill="1" applyBorder="1" applyAlignment="1">
      <alignment horizontal="center"/>
    </xf>
    <xf numFmtId="4" fontId="2" fillId="2" borderId="7" xfId="0" applyNumberFormat="1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left"/>
    </xf>
    <xf numFmtId="3" fontId="2" fillId="2" borderId="7" xfId="0" applyNumberFormat="1" applyFont="1" applyFill="1" applyBorder="1"/>
    <xf numFmtId="166" fontId="2" fillId="2" borderId="7" xfId="0" applyNumberFormat="1" applyFont="1" applyFill="1" applyBorder="1"/>
    <xf numFmtId="1" fontId="2" fillId="2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3" fontId="2" fillId="2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4" fontId="9" fillId="2" borderId="2" xfId="0" applyNumberFormat="1" applyFont="1" applyFill="1" applyBorder="1" applyAlignment="1">
      <alignment horizontal="right"/>
    </xf>
    <xf numFmtId="4" fontId="2" fillId="2" borderId="7" xfId="0" applyNumberFormat="1" applyFont="1" applyFill="1" applyBorder="1" applyAlignment="1">
      <alignment horizontal="left"/>
    </xf>
    <xf numFmtId="4" fontId="2" fillId="2" borderId="8" xfId="0" applyNumberFormat="1" applyFont="1" applyFill="1" applyBorder="1" applyAlignment="1">
      <alignment horizontal="right"/>
    </xf>
    <xf numFmtId="0" fontId="2" fillId="2" borderId="9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center"/>
    </xf>
    <xf numFmtId="4" fontId="2" fillId="2" borderId="10" xfId="0" applyNumberFormat="1" applyFont="1" applyFill="1" applyBorder="1" applyAlignment="1">
      <alignment horizontal="right"/>
    </xf>
    <xf numFmtId="4" fontId="2" fillId="2" borderId="11" xfId="0" applyNumberFormat="1" applyFont="1" applyFill="1" applyBorder="1" applyAlignment="1">
      <alignment horizontal="right"/>
    </xf>
    <xf numFmtId="0" fontId="2" fillId="2" borderId="10" xfId="0" applyFont="1" applyFill="1" applyBorder="1"/>
    <xf numFmtId="0" fontId="2" fillId="2" borderId="2" xfId="0" applyFont="1" applyFill="1" applyBorder="1"/>
    <xf numFmtId="4" fontId="2" fillId="2" borderId="2" xfId="0" applyNumberFormat="1" applyFont="1" applyFill="1" applyBorder="1" applyAlignment="1">
      <alignment horizontal="right"/>
    </xf>
    <xf numFmtId="0" fontId="2" fillId="2" borderId="10" xfId="0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3" fontId="2" fillId="2" borderId="10" xfId="0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right"/>
    </xf>
    <xf numFmtId="0" fontId="2" fillId="2" borderId="5" xfId="0" applyFont="1" applyFill="1" applyBorder="1"/>
    <xf numFmtId="0" fontId="2" fillId="2" borderId="9" xfId="0" applyFont="1" applyFill="1" applyBorder="1"/>
    <xf numFmtId="4" fontId="2" fillId="2" borderId="10" xfId="0" applyNumberFormat="1" applyFont="1" applyFill="1" applyBorder="1" applyAlignment="1">
      <alignment horizontal="left"/>
    </xf>
    <xf numFmtId="4" fontId="2" fillId="2" borderId="12" xfId="0" applyNumberFormat="1" applyFont="1" applyFill="1" applyBorder="1" applyAlignment="1">
      <alignment horizontal="left"/>
    </xf>
    <xf numFmtId="165" fontId="2" fillId="2" borderId="2" xfId="0" quotePrefix="1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3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3" fontId="2" fillId="2" borderId="13" xfId="0" applyNumberFormat="1" applyFont="1" applyFill="1" applyBorder="1" applyAlignment="1">
      <alignment horizontal="center"/>
    </xf>
    <xf numFmtId="4" fontId="2" fillId="2" borderId="13" xfId="0" applyNumberFormat="1" applyFont="1" applyFill="1" applyBorder="1" applyAlignment="1">
      <alignment horizontal="center"/>
    </xf>
    <xf numFmtId="4" fontId="2" fillId="2" borderId="14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/>
    <xf numFmtId="10" fontId="2" fillId="2" borderId="15" xfId="0" applyNumberFormat="1" applyFont="1" applyFill="1" applyBorder="1" applyAlignment="1">
      <alignment horizontal="right"/>
    </xf>
    <xf numFmtId="4" fontId="2" fillId="2" borderId="17" xfId="0" applyNumberFormat="1" applyFont="1" applyFill="1" applyBorder="1" applyAlignment="1">
      <alignment horizontal="right"/>
    </xf>
    <xf numFmtId="3" fontId="2" fillId="2" borderId="27" xfId="0" applyNumberFormat="1" applyFont="1" applyFill="1" applyBorder="1" applyAlignment="1">
      <alignment horizontal="right"/>
    </xf>
    <xf numFmtId="3" fontId="2" fillId="2" borderId="16" xfId="0" applyNumberFormat="1" applyFont="1" applyFill="1" applyBorder="1"/>
    <xf numFmtId="10" fontId="2" fillId="2" borderId="17" xfId="0" applyNumberFormat="1" applyFont="1" applyFill="1" applyBorder="1" applyAlignment="1">
      <alignment horizontal="right"/>
    </xf>
    <xf numFmtId="4" fontId="2" fillId="2" borderId="0" xfId="0" applyNumberFormat="1" applyFont="1" applyFill="1" applyBorder="1" applyAlignment="1">
      <alignment horizontal="right"/>
    </xf>
    <xf numFmtId="10" fontId="2" fillId="2" borderId="0" xfId="0" applyNumberFormat="1" applyFont="1" applyFill="1" applyBorder="1" applyAlignment="1">
      <alignment horizontal="right"/>
    </xf>
    <xf numFmtId="4" fontId="2" fillId="2" borderId="15" xfId="0" applyNumberFormat="1" applyFont="1" applyFill="1" applyBorder="1" applyAlignment="1">
      <alignment horizontal="right"/>
    </xf>
    <xf numFmtId="3" fontId="2" fillId="2" borderId="16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right"/>
    </xf>
    <xf numFmtId="10" fontId="2" fillId="2" borderId="22" xfId="0" applyNumberFormat="1" applyFont="1" applyFill="1" applyBorder="1" applyAlignment="1">
      <alignment horizontal="right"/>
    </xf>
    <xf numFmtId="4" fontId="2" fillId="2" borderId="3" xfId="0" applyNumberFormat="1" applyFont="1" applyFill="1" applyBorder="1" applyAlignment="1">
      <alignment horizontal="right"/>
    </xf>
    <xf numFmtId="3" fontId="9" fillId="2" borderId="26" xfId="0" applyNumberFormat="1" applyFont="1" applyFill="1" applyBorder="1" applyAlignment="1">
      <alignment horizontal="right"/>
    </xf>
    <xf numFmtId="3" fontId="2" fillId="2" borderId="21" xfId="0" applyNumberFormat="1" applyFont="1" applyFill="1" applyBorder="1"/>
    <xf numFmtId="10" fontId="2" fillId="2" borderId="3" xfId="0" applyNumberFormat="1" applyFont="1" applyFill="1" applyBorder="1" applyAlignment="1">
      <alignment horizontal="right"/>
    </xf>
    <xf numFmtId="4" fontId="2" fillId="2" borderId="22" xfId="0" applyNumberFormat="1" applyFont="1" applyFill="1" applyBorder="1" applyAlignment="1">
      <alignment horizontal="right"/>
    </xf>
    <xf numFmtId="3" fontId="2" fillId="2" borderId="21" xfId="0" applyNumberFormat="1" applyFont="1" applyFill="1" applyBorder="1" applyAlignment="1">
      <alignment horizontal="right"/>
    </xf>
    <xf numFmtId="3" fontId="2" fillId="2" borderId="13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/>
    <xf numFmtId="4" fontId="2" fillId="2" borderId="18" xfId="0" applyNumberFormat="1" applyFont="1" applyFill="1" applyBorder="1" applyAlignment="1">
      <alignment horizontal="right"/>
    </xf>
    <xf numFmtId="4" fontId="9" fillId="2" borderId="19" xfId="0" applyNumberFormat="1" applyFont="1" applyFill="1" applyBorder="1" applyAlignment="1">
      <alignment horizontal="right"/>
    </xf>
    <xf numFmtId="4" fontId="9" fillId="2" borderId="25" xfId="0" applyNumberFormat="1" applyFont="1" applyFill="1" applyBorder="1" applyAlignment="1">
      <alignment horizontal="right"/>
    </xf>
    <xf numFmtId="3" fontId="2" fillId="2" borderId="20" xfId="0" applyNumberFormat="1" applyFont="1" applyFill="1" applyBorder="1"/>
    <xf numFmtId="4" fontId="2" fillId="2" borderId="19" xfId="0" applyNumberFormat="1" applyFont="1" applyFill="1" applyBorder="1" applyAlignment="1">
      <alignment horizontal="right"/>
    </xf>
    <xf numFmtId="4" fontId="9" fillId="2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4" fontId="9" fillId="2" borderId="18" xfId="0" applyNumberFormat="1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2" borderId="22" xfId="0" applyFont="1" applyFill="1" applyBorder="1" applyAlignment="1">
      <alignment horizontal="right"/>
    </xf>
    <xf numFmtId="0" fontId="2" fillId="2" borderId="28" xfId="0" applyFont="1" applyFill="1" applyBorder="1"/>
    <xf numFmtId="43" fontId="2" fillId="2" borderId="21" xfId="0" quotePrefix="1" applyNumberFormat="1" applyFont="1" applyFill="1" applyBorder="1" applyAlignment="1">
      <alignment horizontal="right"/>
    </xf>
    <xf numFmtId="43" fontId="2" fillId="2" borderId="3" xfId="0" quotePrefix="1" applyNumberFormat="1" applyFont="1" applyFill="1" applyBorder="1" applyAlignment="1">
      <alignment horizontal="right"/>
    </xf>
    <xf numFmtId="43" fontId="2" fillId="2" borderId="0" xfId="0" quotePrefix="1" applyNumberFormat="1" applyFont="1" applyFill="1" applyBorder="1" applyAlignment="1">
      <alignment horizontal="right"/>
    </xf>
    <xf numFmtId="43" fontId="2" fillId="2" borderId="0" xfId="0" applyNumberFormat="1" applyFont="1" applyFill="1" applyBorder="1" applyAlignment="1">
      <alignment horizontal="right"/>
    </xf>
    <xf numFmtId="43" fontId="2" fillId="2" borderId="22" xfId="0" quotePrefix="1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1" fontId="2" fillId="2" borderId="21" xfId="0" quotePrefix="1" applyNumberFormat="1" applyFont="1" applyFill="1" applyBorder="1" applyAlignment="1">
      <alignment horizontal="center"/>
    </xf>
    <xf numFmtId="4" fontId="2" fillId="2" borderId="3" xfId="0" quotePrefix="1" applyNumberFormat="1" applyFont="1" applyFill="1" applyBorder="1" applyAlignment="1">
      <alignment horizontal="right"/>
    </xf>
    <xf numFmtId="4" fontId="9" fillId="2" borderId="0" xfId="0" quotePrefix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1" fontId="9" fillId="2" borderId="22" xfId="0" quotePrefix="1" applyNumberFormat="1" applyFont="1" applyFill="1" applyBorder="1" applyAlignment="1">
      <alignment horizontal="right"/>
    </xf>
    <xf numFmtId="1" fontId="2" fillId="2" borderId="0" xfId="0" applyNumberFormat="1" applyFont="1" applyFill="1"/>
    <xf numFmtId="0" fontId="9" fillId="2" borderId="0" xfId="0" applyFont="1" applyFill="1"/>
    <xf numFmtId="3" fontId="2" fillId="2" borderId="20" xfId="0" applyNumberFormat="1" applyFont="1" applyFill="1" applyBorder="1" applyAlignment="1">
      <alignment horizontal="right"/>
    </xf>
    <xf numFmtId="3" fontId="2" fillId="2" borderId="4" xfId="0" applyNumberFormat="1" applyFont="1" applyFill="1" applyBorder="1" applyAlignment="1"/>
    <xf numFmtId="4" fontId="2" fillId="2" borderId="4" xfId="0" applyNumberFormat="1" applyFont="1" applyFill="1" applyBorder="1" applyAlignment="1">
      <alignment horizontal="right"/>
    </xf>
    <xf numFmtId="3" fontId="2" fillId="2" borderId="16" xfId="0" quotePrefix="1" applyNumberFormat="1" applyFont="1" applyFill="1" applyBorder="1" applyAlignment="1">
      <alignment horizontal="right"/>
    </xf>
    <xf numFmtId="2" fontId="2" fillId="2" borderId="15" xfId="0" quotePrefix="1" applyNumberFormat="1" applyFont="1" applyFill="1" applyBorder="1" applyAlignment="1">
      <alignment horizontal="right"/>
    </xf>
    <xf numFmtId="0" fontId="2" fillId="2" borderId="12" xfId="0" applyFont="1" applyFill="1" applyBorder="1"/>
    <xf numFmtId="4" fontId="9" fillId="2" borderId="0" xfId="0" applyNumberFormat="1" applyFont="1" applyFill="1" applyBorder="1" applyAlignment="1">
      <alignment horizontal="right"/>
    </xf>
    <xf numFmtId="3" fontId="2" fillId="2" borderId="21" xfId="0" quotePrefix="1" applyNumberFormat="1" applyFont="1" applyFill="1" applyBorder="1" applyAlignment="1">
      <alignment horizontal="right"/>
    </xf>
    <xf numFmtId="49" fontId="2" fillId="2" borderId="0" xfId="0" applyNumberFormat="1" applyFont="1" applyFill="1" applyBorder="1" applyAlignment="1">
      <alignment horizontal="right"/>
    </xf>
    <xf numFmtId="2" fontId="9" fillId="2" borderId="22" xfId="0" quotePrefix="1" applyNumberFormat="1" applyFont="1" applyFill="1" applyBorder="1" applyAlignment="1">
      <alignment horizontal="right"/>
    </xf>
    <xf numFmtId="3" fontId="2" fillId="2" borderId="0" xfId="0" applyNumberFormat="1" applyFont="1" applyFill="1" applyBorder="1"/>
    <xf numFmtId="3" fontId="9" fillId="2" borderId="25" xfId="0" applyNumberFormat="1" applyFont="1" applyFill="1" applyBorder="1" applyAlignment="1">
      <alignment horizontal="right"/>
    </xf>
    <xf numFmtId="3" fontId="2" fillId="2" borderId="20" xfId="0" quotePrefix="1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right"/>
    </xf>
    <xf numFmtId="2" fontId="9" fillId="2" borderId="18" xfId="0" quotePrefix="1" applyNumberFormat="1" applyFont="1" applyFill="1" applyBorder="1" applyAlignment="1">
      <alignment horizontal="right"/>
    </xf>
    <xf numFmtId="3" fontId="2" fillId="2" borderId="11" xfId="0" applyNumberFormat="1" applyFont="1" applyFill="1" applyBorder="1"/>
    <xf numFmtId="4" fontId="9" fillId="2" borderId="22" xfId="0" applyNumberFormat="1" applyFont="1" applyFill="1" applyBorder="1" applyAlignment="1">
      <alignment horizontal="right"/>
    </xf>
    <xf numFmtId="0" fontId="2" fillId="2" borderId="19" xfId="0" applyFont="1" applyFill="1" applyBorder="1" applyAlignment="1">
      <alignment horizontal="right"/>
    </xf>
    <xf numFmtId="3" fontId="2" fillId="2" borderId="16" xfId="0" applyNumberFormat="1" applyFont="1" applyFill="1" applyBorder="1" applyAlignment="1"/>
    <xf numFmtId="10" fontId="2" fillId="2" borderId="4" xfId="0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24" xfId="0" applyFont="1" applyFill="1" applyBorder="1"/>
    <xf numFmtId="167" fontId="2" fillId="2" borderId="0" xfId="0" applyNumberFormat="1" applyFont="1" applyFill="1" applyBorder="1" applyAlignment="1">
      <alignment horizontal="center"/>
    </xf>
    <xf numFmtId="167" fontId="2" fillId="2" borderId="0" xfId="0" applyNumberFormat="1" applyFont="1" applyFill="1" applyBorder="1" applyAlignment="1">
      <alignment horizontal="left"/>
    </xf>
    <xf numFmtId="43" fontId="2" fillId="2" borderId="16" xfId="0" quotePrefix="1" applyNumberFormat="1" applyFont="1" applyFill="1" applyBorder="1" applyAlignment="1">
      <alignment horizontal="right"/>
    </xf>
    <xf numFmtId="43" fontId="2" fillId="2" borderId="4" xfId="0" applyNumberFormat="1" applyFont="1" applyFill="1" applyBorder="1" applyAlignment="1">
      <alignment horizontal="right"/>
    </xf>
    <xf numFmtId="43" fontId="2" fillId="2" borderId="15" xfId="0" quotePrefix="1" applyNumberFormat="1" applyFont="1" applyFill="1" applyBorder="1" applyAlignment="1">
      <alignment horizontal="right"/>
    </xf>
    <xf numFmtId="1" fontId="2" fillId="2" borderId="21" xfId="0" quotePrefix="1" applyNumberFormat="1" applyFont="1" applyFill="1" applyBorder="1" applyAlignment="1">
      <alignment horizontal="right"/>
    </xf>
    <xf numFmtId="1" fontId="2" fillId="2" borderId="20" xfId="0" quotePrefix="1" applyNumberFormat="1" applyFont="1" applyFill="1" applyBorder="1" applyAlignment="1">
      <alignment horizontal="center"/>
    </xf>
    <xf numFmtId="1" fontId="9" fillId="2" borderId="18" xfId="0" quotePrefix="1" applyNumberFormat="1" applyFont="1" applyFill="1" applyBorder="1" applyAlignment="1">
      <alignment horizontal="right"/>
    </xf>
    <xf numFmtId="3" fontId="2" fillId="2" borderId="26" xfId="0" applyNumberFormat="1" applyFont="1" applyFill="1" applyBorder="1" applyAlignment="1">
      <alignment horizontal="right"/>
    </xf>
    <xf numFmtId="43" fontId="2" fillId="2" borderId="3" xfId="0" applyNumberFormat="1" applyFont="1" applyFill="1" applyBorder="1" applyAlignment="1">
      <alignment horizontal="right"/>
    </xf>
    <xf numFmtId="43" fontId="9" fillId="2" borderId="0" xfId="0" quotePrefix="1" applyNumberFormat="1" applyFont="1" applyFill="1" applyBorder="1" applyAlignment="1">
      <alignment horizontal="right"/>
    </xf>
    <xf numFmtId="4" fontId="2" fillId="2" borderId="19" xfId="0" quotePrefix="1" applyNumberFormat="1" applyFont="1" applyFill="1" applyBorder="1" applyAlignment="1">
      <alignment horizontal="right"/>
    </xf>
    <xf numFmtId="4" fontId="9" fillId="2" borderId="1" xfId="0" quotePrefix="1" applyNumberFormat="1" applyFont="1" applyFill="1" applyBorder="1" applyAlignment="1">
      <alignment horizontal="right"/>
    </xf>
    <xf numFmtId="3" fontId="2" fillId="2" borderId="24" xfId="0" applyNumberFormat="1" applyFont="1" applyFill="1" applyBorder="1"/>
    <xf numFmtId="0" fontId="2" fillId="2" borderId="10" xfId="0" applyFont="1" applyFill="1" applyBorder="1" applyAlignment="1">
      <alignment horizontal="right"/>
    </xf>
    <xf numFmtId="0" fontId="9" fillId="2" borderId="1" xfId="0" applyFont="1" applyFill="1" applyBorder="1"/>
    <xf numFmtId="49" fontId="2" fillId="2" borderId="4" xfId="0" applyNumberFormat="1" applyFont="1" applyFill="1" applyBorder="1" applyAlignment="1">
      <alignment horizontal="left"/>
    </xf>
    <xf numFmtId="4" fontId="9" fillId="2" borderId="26" xfId="0" applyNumberFormat="1" applyFont="1" applyFill="1" applyBorder="1" applyAlignment="1">
      <alignment horizontal="right"/>
    </xf>
    <xf numFmtId="4" fontId="9" fillId="2" borderId="22" xfId="0" applyNumberFormat="1" applyFont="1" applyFill="1" applyBorder="1"/>
    <xf numFmtId="0" fontId="2" fillId="2" borderId="21" xfId="0" applyFont="1" applyFill="1" applyBorder="1"/>
    <xf numFmtId="0" fontId="2" fillId="2" borderId="22" xfId="0" applyFont="1" applyFill="1" applyBorder="1"/>
    <xf numFmtId="49" fontId="2" fillId="2" borderId="4" xfId="0" applyNumberFormat="1" applyFont="1" applyFill="1" applyBorder="1" applyAlignment="1"/>
    <xf numFmtId="49" fontId="2" fillId="2" borderId="0" xfId="0" applyNumberFormat="1" applyFont="1" applyFill="1" applyBorder="1" applyAlignment="1"/>
    <xf numFmtId="49" fontId="9" fillId="2" borderId="24" xfId="0" applyNumberFormat="1" applyFont="1" applyFill="1" applyBorder="1" applyAlignment="1">
      <alignment horizontal="left"/>
    </xf>
    <xf numFmtId="10" fontId="2" fillId="2" borderId="18" xfId="0" applyNumberFormat="1" applyFont="1" applyFill="1" applyBorder="1" applyAlignment="1">
      <alignment horizontal="right"/>
    </xf>
    <xf numFmtId="10" fontId="2" fillId="2" borderId="19" xfId="0" applyNumberFormat="1" applyFont="1" applyFill="1" applyBorder="1" applyAlignment="1">
      <alignment horizontal="right"/>
    </xf>
    <xf numFmtId="10" fontId="2" fillId="2" borderId="1" xfId="0" applyNumberFormat="1" applyFont="1" applyFill="1" applyBorder="1" applyAlignment="1">
      <alignment horizontal="right"/>
    </xf>
    <xf numFmtId="3" fontId="9" fillId="2" borderId="0" xfId="0" applyNumberFormat="1" applyFont="1" applyFill="1" applyBorder="1"/>
    <xf numFmtId="3" fontId="9" fillId="2" borderId="1" xfId="0" applyNumberFormat="1" applyFont="1" applyFill="1" applyBorder="1" applyAlignment="1">
      <alignment horizontal="right"/>
    </xf>
    <xf numFmtId="3" fontId="2" fillId="2" borderId="14" xfId="0" applyNumberFormat="1" applyFont="1" applyFill="1" applyBorder="1"/>
    <xf numFmtId="0" fontId="2" fillId="2" borderId="20" xfId="0" applyFont="1" applyFill="1" applyBorder="1" applyAlignment="1">
      <alignment horizontal="right"/>
    </xf>
    <xf numFmtId="0" fontId="2" fillId="2" borderId="18" xfId="0" applyFont="1" applyFill="1" applyBorder="1" applyAlignment="1">
      <alignment horizontal="right"/>
    </xf>
    <xf numFmtId="3" fontId="2" fillId="2" borderId="9" xfId="0" applyNumberFormat="1" applyFont="1" applyFill="1" applyBorder="1"/>
    <xf numFmtId="3" fontId="9" fillId="2" borderId="0" xfId="0" applyNumberFormat="1" applyFont="1" applyFill="1" applyBorder="1" applyAlignment="1">
      <alignment horizontal="right"/>
    </xf>
    <xf numFmtId="3" fontId="2" fillId="2" borderId="10" xfId="0" applyNumberFormat="1" applyFont="1" applyFill="1" applyBorder="1"/>
    <xf numFmtId="3" fontId="2" fillId="2" borderId="12" xfId="0" applyNumberFormat="1" applyFont="1" applyFill="1" applyBorder="1" applyAlignment="1">
      <alignment horizontal="right"/>
    </xf>
    <xf numFmtId="3" fontId="2" fillId="2" borderId="21" xfId="0" applyNumberFormat="1" applyFont="1" applyFill="1" applyBorder="1" applyAlignment="1"/>
    <xf numFmtId="3" fontId="2" fillId="2" borderId="14" xfId="0" applyNumberFormat="1" applyFont="1" applyFill="1" applyBorder="1" applyAlignment="1">
      <alignment horizontal="right"/>
    </xf>
    <xf numFmtId="3" fontId="2" fillId="2" borderId="20" xfId="0" applyNumberFormat="1" applyFont="1" applyFill="1" applyBorder="1" applyAlignment="1"/>
    <xf numFmtId="3" fontId="2" fillId="2" borderId="1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right"/>
    </xf>
    <xf numFmtId="3" fontId="9" fillId="2" borderId="12" xfId="0" applyNumberFormat="1" applyFont="1" applyFill="1" applyBorder="1"/>
    <xf numFmtId="49" fontId="9" fillId="2" borderId="0" xfId="0" applyNumberFormat="1" applyFont="1" applyFill="1" applyBorder="1" applyAlignment="1">
      <alignment horizontal="left"/>
    </xf>
    <xf numFmtId="10" fontId="2" fillId="2" borderId="3" xfId="0" applyNumberFormat="1" applyFont="1" applyFill="1" applyBorder="1" applyAlignment="1">
      <alignment horizontal="center"/>
    </xf>
    <xf numFmtId="10" fontId="2" fillId="2" borderId="0" xfId="0" applyNumberFormat="1" applyFont="1" applyFill="1" applyBorder="1"/>
    <xf numFmtId="43" fontId="2" fillId="2" borderId="16" xfId="0" applyNumberFormat="1" applyFont="1" applyFill="1" applyBorder="1" applyAlignment="1">
      <alignment horizontal="right"/>
    </xf>
    <xf numFmtId="0" fontId="2" fillId="2" borderId="0" xfId="0" quotePrefix="1" applyFont="1" applyFill="1"/>
    <xf numFmtId="0" fontId="9" fillId="2" borderId="22" xfId="0" applyFont="1" applyFill="1" applyBorder="1" applyAlignment="1">
      <alignment horizontal="right"/>
    </xf>
    <xf numFmtId="0" fontId="9" fillId="2" borderId="0" xfId="0" applyFont="1" applyFill="1" applyBorder="1"/>
    <xf numFmtId="0" fontId="9" fillId="2" borderId="12" xfId="0" applyFont="1" applyFill="1" applyBorder="1"/>
    <xf numFmtId="49" fontId="9" fillId="2" borderId="11" xfId="0" applyNumberFormat="1" applyFont="1" applyFill="1" applyBorder="1" applyAlignment="1">
      <alignment horizontal="left"/>
    </xf>
    <xf numFmtId="43" fontId="2" fillId="2" borderId="21" xfId="0" applyNumberFormat="1" applyFont="1" applyFill="1" applyBorder="1" applyAlignment="1">
      <alignment horizontal="right"/>
    </xf>
    <xf numFmtId="43" fontId="9" fillId="2" borderId="22" xfId="0" quotePrefix="1" applyNumberFormat="1" applyFont="1" applyFill="1" applyBorder="1" applyAlignment="1">
      <alignment horizontal="right"/>
    </xf>
    <xf numFmtId="3" fontId="2" fillId="2" borderId="4" xfId="0" applyNumberFormat="1" applyFont="1" applyFill="1" applyBorder="1"/>
    <xf numFmtId="49" fontId="2" fillId="2" borderId="28" xfId="0" applyNumberFormat="1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right"/>
    </xf>
    <xf numFmtId="4" fontId="9" fillId="2" borderId="12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3" fontId="9" fillId="2" borderId="22" xfId="0" applyNumberFormat="1" applyFont="1" applyFill="1" applyBorder="1" applyAlignment="1">
      <alignment horizontal="right"/>
    </xf>
    <xf numFmtId="3" fontId="2" fillId="2" borderId="5" xfId="0" applyNumberFormat="1" applyFont="1" applyFill="1" applyBorder="1"/>
    <xf numFmtId="4" fontId="2" fillId="2" borderId="17" xfId="0" applyNumberFormat="1" applyFont="1" applyFill="1" applyBorder="1"/>
    <xf numFmtId="43" fontId="2" fillId="2" borderId="17" xfId="0" applyNumberFormat="1" applyFont="1" applyFill="1" applyBorder="1" applyAlignment="1">
      <alignment horizontal="right"/>
    </xf>
    <xf numFmtId="43" fontId="2" fillId="2" borderId="4" xfId="0" quotePrefix="1" applyNumberFormat="1" applyFont="1" applyFill="1" applyBorder="1" applyAlignment="1">
      <alignment horizontal="right"/>
    </xf>
    <xf numFmtId="3" fontId="2" fillId="2" borderId="2" xfId="0" applyNumberFormat="1" applyFont="1" applyFill="1" applyBorder="1"/>
    <xf numFmtId="4" fontId="9" fillId="2" borderId="3" xfId="0" applyNumberFormat="1" applyFont="1" applyFill="1" applyBorder="1"/>
    <xf numFmtId="3" fontId="9" fillId="2" borderId="22" xfId="0" applyNumberFormat="1" applyFont="1" applyFill="1" applyBorder="1"/>
    <xf numFmtId="1" fontId="2" fillId="2" borderId="0" xfId="0" quotePrefix="1" applyNumberFormat="1" applyFont="1" applyFill="1" applyBorder="1" applyAlignment="1">
      <alignment horizontal="right"/>
    </xf>
    <xf numFmtId="0" fontId="2" fillId="2" borderId="0" xfId="0" applyFont="1" applyFill="1" applyBorder="1" applyAlignment="1">
      <alignment horizontal="left"/>
    </xf>
    <xf numFmtId="3" fontId="2" fillId="2" borderId="24" xfId="0" applyNumberFormat="1" applyFont="1" applyFill="1" applyBorder="1" applyAlignment="1">
      <alignment horizontal="right"/>
    </xf>
    <xf numFmtId="4" fontId="2" fillId="2" borderId="13" xfId="0" applyNumberFormat="1" applyFont="1" applyFill="1" applyBorder="1" applyAlignment="1">
      <alignment horizontal="right"/>
    </xf>
    <xf numFmtId="3" fontId="9" fillId="2" borderId="18" xfId="0" applyNumberFormat="1" applyFont="1" applyFill="1" applyBorder="1" applyAlignment="1">
      <alignment horizontal="right"/>
    </xf>
    <xf numFmtId="4" fontId="9" fillId="2" borderId="24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3" fontId="2" fillId="2" borderId="10" xfId="0" quotePrefix="1" applyNumberFormat="1" applyFont="1" applyFill="1" applyBorder="1" applyAlignment="1">
      <alignment horizontal="right"/>
    </xf>
    <xf numFmtId="43" fontId="2" fillId="2" borderId="12" xfId="0" quotePrefix="1" applyNumberFormat="1" applyFont="1" applyFill="1" applyBorder="1" applyAlignment="1">
      <alignment horizontal="right"/>
    </xf>
    <xf numFmtId="1" fontId="2" fillId="2" borderId="10" xfId="0" quotePrefix="1" applyNumberFormat="1" applyFont="1" applyFill="1" applyBorder="1" applyAlignment="1">
      <alignment horizontal="center"/>
    </xf>
    <xf numFmtId="4" fontId="2" fillId="2" borderId="12" xfId="0" quotePrefix="1" applyNumberFormat="1" applyFont="1" applyFill="1" applyBorder="1" applyAlignment="1">
      <alignment horizontal="center"/>
    </xf>
    <xf numFmtId="3" fontId="2" fillId="2" borderId="13" xfId="0" applyNumberFormat="1" applyFont="1" applyFill="1" applyBorder="1"/>
    <xf numFmtId="4" fontId="2" fillId="2" borderId="18" xfId="0" applyNumberFormat="1" applyFont="1" applyFill="1" applyBorder="1"/>
    <xf numFmtId="4" fontId="9" fillId="2" borderId="19" xfId="0" applyNumberFormat="1" applyFont="1" applyFill="1" applyBorder="1"/>
    <xf numFmtId="3" fontId="9" fillId="2" borderId="18" xfId="0" applyNumberFormat="1" applyFont="1" applyFill="1" applyBorder="1"/>
    <xf numFmtId="41" fontId="10" fillId="2" borderId="7" xfId="0" applyNumberFormat="1" applyFont="1" applyFill="1" applyBorder="1" applyAlignment="1">
      <alignment horizontal="center"/>
    </xf>
    <xf numFmtId="41" fontId="10" fillId="2" borderId="8" xfId="0" applyNumberFormat="1" applyFont="1" applyFill="1" applyBorder="1" applyAlignment="1">
      <alignment horizontal="center"/>
    </xf>
    <xf numFmtId="3" fontId="2" fillId="2" borderId="23" xfId="0" applyNumberFormat="1" applyFont="1" applyFill="1" applyBorder="1"/>
    <xf numFmtId="10" fontId="2" fillId="2" borderId="23" xfId="0" applyNumberFormat="1" applyFont="1" applyFill="1" applyBorder="1" applyAlignment="1">
      <alignment horizontal="right"/>
    </xf>
    <xf numFmtId="4" fontId="2" fillId="2" borderId="23" xfId="0" applyNumberFormat="1" applyFont="1" applyFill="1" applyBorder="1" applyAlignment="1">
      <alignment horizontal="right"/>
    </xf>
    <xf numFmtId="41" fontId="3" fillId="2" borderId="13" xfId="0" applyNumberFormat="1" applyFont="1" applyFill="1" applyBorder="1" applyAlignment="1">
      <alignment horizontal="center"/>
    </xf>
    <xf numFmtId="10" fontId="2" fillId="2" borderId="13" xfId="0" applyNumberFormat="1" applyFont="1" applyFill="1" applyBorder="1" applyAlignment="1">
      <alignment horizontal="right"/>
    </xf>
    <xf numFmtId="4" fontId="2" fillId="2" borderId="6" xfId="0" applyNumberFormat="1" applyFont="1" applyFill="1" applyBorder="1" applyAlignment="1">
      <alignment horizontal="right"/>
    </xf>
    <xf numFmtId="41" fontId="3" fillId="2" borderId="0" xfId="0" applyNumberFormat="1" applyFont="1" applyFill="1" applyBorder="1" applyAlignment="1">
      <alignment horizontal="center"/>
    </xf>
    <xf numFmtId="9" fontId="3" fillId="2" borderId="0" xfId="0" applyNumberFormat="1" applyFont="1" applyFill="1" applyBorder="1" applyAlignment="1">
      <alignment horizontal="center"/>
    </xf>
    <xf numFmtId="4" fontId="3" fillId="2" borderId="0" xfId="0" quotePrefix="1" applyNumberFormat="1" applyFont="1" applyFill="1" applyBorder="1" applyAlignment="1">
      <alignment horizontal="right"/>
    </xf>
    <xf numFmtId="166" fontId="2" fillId="2" borderId="0" xfId="0" applyNumberFormat="1" applyFont="1" applyFill="1"/>
    <xf numFmtId="4" fontId="5" fillId="2" borderId="0" xfId="1" applyNumberFormat="1" applyFont="1" applyFill="1" applyBorder="1"/>
    <xf numFmtId="3" fontId="5" fillId="2" borderId="0" xfId="1" applyNumberFormat="1" applyFont="1" applyFill="1" applyBorder="1"/>
    <xf numFmtId="10" fontId="5" fillId="2" borderId="0" xfId="1" applyNumberFormat="1" applyFont="1" applyFill="1" applyBorder="1"/>
    <xf numFmtId="0" fontId="8" fillId="2" borderId="0" xfId="0" applyFont="1" applyFill="1"/>
    <xf numFmtId="9" fontId="8" fillId="2" borderId="0" xfId="0" applyNumberFormat="1" applyFont="1" applyFill="1" applyAlignment="1">
      <alignment horizontal="center"/>
    </xf>
    <xf numFmtId="0" fontId="8" fillId="2" borderId="0" xfId="0" quotePrefix="1" applyFont="1" applyFill="1"/>
    <xf numFmtId="164" fontId="8" fillId="2" borderId="0" xfId="0" applyNumberFormat="1" applyFont="1" applyFill="1" applyAlignment="1">
      <alignment horizontal="right"/>
    </xf>
    <xf numFmtId="3" fontId="8" fillId="2" borderId="0" xfId="0" applyNumberFormat="1" applyFont="1" applyFill="1" applyAlignment="1">
      <alignment horizontal="center"/>
    </xf>
    <xf numFmtId="4" fontId="8" fillId="2" borderId="0" xfId="0" applyNumberFormat="1" applyFont="1" applyFill="1" applyAlignment="1">
      <alignment horizontal="right"/>
    </xf>
    <xf numFmtId="1" fontId="8" fillId="2" borderId="0" xfId="0" applyNumberFormat="1" applyFont="1" applyFill="1" applyAlignment="1">
      <alignment horizontal="center"/>
    </xf>
    <xf numFmtId="3" fontId="8" fillId="2" borderId="0" xfId="0" applyNumberFormat="1" applyFont="1" applyFill="1"/>
    <xf numFmtId="166" fontId="8" fillId="2" borderId="0" xfId="0" applyNumberFormat="1" applyFont="1" applyFill="1"/>
    <xf numFmtId="49" fontId="8" fillId="2" borderId="0" xfId="0" applyNumberFormat="1" applyFont="1" applyFill="1"/>
    <xf numFmtId="3" fontId="2" fillId="2" borderId="0" xfId="1" applyNumberFormat="1" applyFont="1" applyFill="1" applyBorder="1" applyAlignment="1">
      <alignment horizontal="right"/>
    </xf>
    <xf numFmtId="0" fontId="4" fillId="2" borderId="0" xfId="0" applyFont="1" applyFill="1"/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9" fontId="11" fillId="2" borderId="0" xfId="0" applyNumberFormat="1" applyFont="1" applyFill="1" applyBorder="1" applyAlignment="1">
      <alignment horizontal="center"/>
    </xf>
    <xf numFmtId="3" fontId="11" fillId="2" borderId="0" xfId="0" applyNumberFormat="1" applyFont="1" applyFill="1" applyBorder="1"/>
    <xf numFmtId="4" fontId="11" fillId="2" borderId="0" xfId="0" applyNumberFormat="1" applyFont="1" applyFill="1" applyBorder="1" applyAlignment="1">
      <alignment horizontal="right"/>
    </xf>
    <xf numFmtId="3" fontId="11" fillId="2" borderId="0" xfId="0" applyNumberFormat="1" applyFont="1" applyFill="1" applyBorder="1" applyAlignment="1">
      <alignment horizontal="center"/>
    </xf>
    <xf numFmtId="1" fontId="11" fillId="2" borderId="0" xfId="0" applyNumberFormat="1" applyFont="1" applyFill="1" applyBorder="1" applyAlignment="1">
      <alignment horizontal="center"/>
    </xf>
    <xf numFmtId="3" fontId="12" fillId="2" borderId="0" xfId="0" applyNumberFormat="1" applyFont="1" applyFill="1" applyBorder="1" applyAlignment="1">
      <alignment horizontal="center"/>
    </xf>
    <xf numFmtId="166" fontId="11" fillId="2" borderId="0" xfId="0" applyNumberFormat="1" applyFont="1" applyFill="1" applyBorder="1"/>
    <xf numFmtId="49" fontId="11" fillId="2" borderId="0" xfId="0" applyNumberFormat="1" applyFont="1" applyFill="1" applyBorder="1"/>
    <xf numFmtId="0" fontId="11" fillId="2" borderId="0" xfId="1" applyFont="1" applyFill="1" applyBorder="1"/>
    <xf numFmtId="0" fontId="5" fillId="2" borderId="0" xfId="1" applyFont="1" applyFill="1"/>
    <xf numFmtId="0" fontId="5" fillId="2" borderId="0" xfId="1" applyFont="1" applyFill="1" applyAlignment="1">
      <alignment horizontal="center"/>
    </xf>
    <xf numFmtId="166" fontId="9" fillId="2" borderId="0" xfId="0" applyNumberFormat="1" applyFont="1" applyFill="1" applyBorder="1"/>
    <xf numFmtId="49" fontId="9" fillId="2" borderId="0" xfId="0" applyNumberFormat="1" applyFont="1" applyFill="1" applyBorder="1"/>
    <xf numFmtId="0" fontId="0" fillId="2" borderId="0" xfId="0" applyFill="1"/>
  </cellXfs>
  <cellStyles count="2">
    <cellStyle name="Normal" xfId="0" builtinId="0"/>
    <cellStyle name="Normal_Tobaccocigarett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227"/>
  <sheetViews>
    <sheetView tabSelected="1" zoomScaleNormal="100" zoomScaleSheetLayoutView="100" workbookViewId="0">
      <selection activeCell="S95" sqref="S95"/>
    </sheetView>
  </sheetViews>
  <sheetFormatPr defaultRowHeight="10.5"/>
  <cols>
    <col min="1" max="1" width="10.140625" style="11" customWidth="1"/>
    <col min="2" max="2" width="18.7109375" style="37" customWidth="1"/>
    <col min="3" max="3" width="22.140625" style="37" customWidth="1"/>
    <col min="4" max="4" width="6.85546875" style="35" customWidth="1"/>
    <col min="5" max="5" width="8.7109375" style="34" customWidth="1"/>
    <col min="6" max="6" width="6.7109375" style="34" customWidth="1"/>
    <col min="7" max="7" width="6.7109375" style="35" customWidth="1"/>
    <col min="8" max="8" width="4.42578125" style="35" customWidth="1"/>
    <col min="9" max="9" width="9.42578125" style="37" customWidth="1"/>
    <col min="10" max="10" width="6.7109375" style="37" customWidth="1"/>
    <col min="11" max="11" width="7" style="247" customWidth="1"/>
    <col min="12" max="12" width="9.28515625" style="36" customWidth="1"/>
    <col min="13" max="13" width="6.7109375" style="36" customWidth="1"/>
    <col min="14" max="14" width="7" style="11" customWidth="1"/>
    <col min="15" max="15" width="9.28515625" style="11" customWidth="1"/>
    <col min="16" max="16" width="7.5703125" style="11" customWidth="1"/>
    <col min="17" max="16384" width="9.140625" style="11"/>
  </cols>
  <sheetData>
    <row r="1" spans="1:19">
      <c r="A1" s="32" t="s">
        <v>110</v>
      </c>
      <c r="B1" s="33"/>
      <c r="C1" s="34"/>
      <c r="E1" s="36"/>
      <c r="F1" s="36"/>
      <c r="G1" s="37"/>
      <c r="H1" s="37"/>
      <c r="I1" s="38"/>
      <c r="J1" s="38"/>
      <c r="K1" s="39"/>
      <c r="L1" s="11"/>
      <c r="M1" s="11"/>
      <c r="N1" s="10"/>
    </row>
    <row r="2" spans="1:19">
      <c r="A2" s="32"/>
      <c r="B2" s="40"/>
      <c r="C2" s="33" t="s">
        <v>95</v>
      </c>
      <c r="K2" s="39"/>
      <c r="L2" s="11"/>
      <c r="M2" s="11"/>
      <c r="N2" s="10"/>
    </row>
    <row r="3" spans="1:19">
      <c r="A3" s="15"/>
      <c r="B3" s="41" t="s">
        <v>75</v>
      </c>
      <c r="C3" s="42"/>
      <c r="D3" s="43"/>
      <c r="E3" s="44" t="s">
        <v>81</v>
      </c>
      <c r="F3" s="45"/>
      <c r="G3" s="46"/>
      <c r="H3" s="46"/>
      <c r="I3" s="47" t="s">
        <v>226</v>
      </c>
      <c r="J3" s="48"/>
      <c r="K3" s="49"/>
      <c r="L3" s="50"/>
      <c r="M3" s="50"/>
      <c r="N3" s="51"/>
      <c r="O3" s="51"/>
      <c r="P3" s="51"/>
    </row>
    <row r="4" spans="1:19">
      <c r="A4" s="10"/>
      <c r="B4" s="52" t="s">
        <v>76</v>
      </c>
      <c r="C4" s="53"/>
      <c r="D4" s="54"/>
      <c r="E4" s="44" t="s">
        <v>222</v>
      </c>
      <c r="F4" s="47"/>
      <c r="G4" s="55"/>
      <c r="H4" s="55"/>
      <c r="I4" s="44" t="s">
        <v>223</v>
      </c>
      <c r="J4" s="47"/>
      <c r="K4" s="46"/>
      <c r="L4" s="44" t="s">
        <v>224</v>
      </c>
      <c r="M4" s="47"/>
      <c r="N4" s="56"/>
      <c r="O4" s="57" t="s">
        <v>94</v>
      </c>
      <c r="P4" s="15"/>
    </row>
    <row r="5" spans="1:19">
      <c r="A5" s="10"/>
      <c r="B5" s="58" t="s">
        <v>8</v>
      </c>
      <c r="C5" s="53"/>
      <c r="D5" s="54"/>
      <c r="F5" s="59" t="s">
        <v>68</v>
      </c>
      <c r="G5" s="60"/>
      <c r="H5" s="61"/>
      <c r="I5" s="62"/>
      <c r="J5" s="59" t="s">
        <v>68</v>
      </c>
      <c r="K5" s="54"/>
      <c r="L5" s="63"/>
      <c r="M5" s="59" t="s">
        <v>68</v>
      </c>
      <c r="N5" s="64"/>
      <c r="O5" s="65" t="s">
        <v>123</v>
      </c>
      <c r="P5" s="62"/>
    </row>
    <row r="6" spans="1:19">
      <c r="B6" s="58" t="s">
        <v>231</v>
      </c>
      <c r="C6" s="66"/>
      <c r="D6" s="67" t="s">
        <v>73</v>
      </c>
      <c r="E6" s="68"/>
      <c r="F6" s="67" t="s">
        <v>69</v>
      </c>
      <c r="G6" s="60"/>
      <c r="H6" s="69"/>
      <c r="I6" s="62"/>
      <c r="J6" s="59" t="s">
        <v>69</v>
      </c>
      <c r="K6" s="54"/>
      <c r="L6" s="63"/>
      <c r="M6" s="59" t="s">
        <v>69</v>
      </c>
      <c r="N6" s="64"/>
      <c r="O6" s="70"/>
      <c r="P6" s="71"/>
    </row>
    <row r="7" spans="1:19">
      <c r="B7" s="52" t="s">
        <v>232</v>
      </c>
      <c r="C7" s="11"/>
      <c r="D7" s="67" t="s">
        <v>74</v>
      </c>
      <c r="E7" s="52"/>
      <c r="F7" s="67" t="s">
        <v>70</v>
      </c>
      <c r="G7" s="72" t="s">
        <v>115</v>
      </c>
      <c r="H7" s="73"/>
      <c r="I7" s="52"/>
      <c r="J7" s="67" t="s">
        <v>70</v>
      </c>
      <c r="K7" s="72" t="s">
        <v>113</v>
      </c>
      <c r="L7" s="52"/>
      <c r="M7" s="59" t="s">
        <v>70</v>
      </c>
      <c r="N7" s="72" t="s">
        <v>113</v>
      </c>
      <c r="O7" s="52"/>
      <c r="P7" s="72" t="s">
        <v>112</v>
      </c>
    </row>
    <row r="8" spans="1:19">
      <c r="A8" s="10"/>
      <c r="B8" s="52" t="s">
        <v>139</v>
      </c>
      <c r="C8" s="53"/>
      <c r="D8" s="74" t="s">
        <v>227</v>
      </c>
      <c r="E8" s="52" t="s">
        <v>0</v>
      </c>
      <c r="F8" s="67" t="s">
        <v>71</v>
      </c>
      <c r="G8" s="75" t="s">
        <v>0</v>
      </c>
      <c r="H8" s="75"/>
      <c r="I8" s="52" t="s">
        <v>0</v>
      </c>
      <c r="J8" s="67" t="s">
        <v>71</v>
      </c>
      <c r="K8" s="67" t="s">
        <v>49</v>
      </c>
      <c r="L8" s="52" t="s">
        <v>0</v>
      </c>
      <c r="M8" s="59" t="s">
        <v>71</v>
      </c>
      <c r="N8" s="67" t="s">
        <v>49</v>
      </c>
      <c r="O8" s="52" t="s">
        <v>0</v>
      </c>
      <c r="P8" s="59" t="s">
        <v>49</v>
      </c>
    </row>
    <row r="9" spans="1:19">
      <c r="A9" s="76" t="s">
        <v>118</v>
      </c>
      <c r="B9" s="77" t="s">
        <v>140</v>
      </c>
      <c r="C9" s="78" t="s">
        <v>1</v>
      </c>
      <c r="D9" s="79" t="s">
        <v>86</v>
      </c>
      <c r="E9" s="80" t="s">
        <v>87</v>
      </c>
      <c r="F9" s="81" t="s">
        <v>72</v>
      </c>
      <c r="G9" s="81" t="s">
        <v>114</v>
      </c>
      <c r="H9" s="81" t="s">
        <v>50</v>
      </c>
      <c r="I9" s="80" t="s">
        <v>87</v>
      </c>
      <c r="J9" s="81" t="s">
        <v>72</v>
      </c>
      <c r="K9" s="81" t="s">
        <v>114</v>
      </c>
      <c r="L9" s="80" t="s">
        <v>87</v>
      </c>
      <c r="M9" s="82" t="s">
        <v>72</v>
      </c>
      <c r="N9" s="81" t="s">
        <v>114</v>
      </c>
      <c r="O9" s="80" t="s">
        <v>87</v>
      </c>
      <c r="P9" s="82" t="s">
        <v>114</v>
      </c>
    </row>
    <row r="10" spans="1:19">
      <c r="A10" s="11" t="s">
        <v>13</v>
      </c>
      <c r="B10" s="12" t="s">
        <v>78</v>
      </c>
      <c r="C10" s="13" t="s">
        <v>96</v>
      </c>
      <c r="D10" s="83">
        <v>4833.9960000000001</v>
      </c>
      <c r="E10" s="84">
        <v>382202</v>
      </c>
      <c r="F10" s="85">
        <f>E10/O10</f>
        <v>4.1245699953240011E-2</v>
      </c>
      <c r="G10" s="86">
        <f>E10/D10</f>
        <v>79.06543571819256</v>
      </c>
      <c r="H10" s="87">
        <f>RANK(G10,$G$10:$G$204)</f>
        <v>42</v>
      </c>
      <c r="I10" s="88">
        <v>3202520</v>
      </c>
      <c r="J10" s="89">
        <f>I10/O10</f>
        <v>0.34560305548963688</v>
      </c>
      <c r="K10" s="90">
        <f>I10/D10</f>
        <v>662.49951385975498</v>
      </c>
      <c r="L10" s="88">
        <v>2331676</v>
      </c>
      <c r="M10" s="91">
        <f>L10/O10</f>
        <v>0.25162507962849712</v>
      </c>
      <c r="N10" s="92">
        <f>L10/D10</f>
        <v>482.349592345546</v>
      </c>
      <c r="O10" s="93">
        <v>9266469</v>
      </c>
      <c r="P10" s="92">
        <f>O10/D10</f>
        <v>1916.937663994757</v>
      </c>
    </row>
    <row r="11" spans="1:19">
      <c r="B11" s="12"/>
      <c r="C11" s="14" t="s">
        <v>194</v>
      </c>
      <c r="D11" s="94"/>
      <c r="E11" s="84"/>
      <c r="F11" s="95"/>
      <c r="G11" s="96"/>
      <c r="H11" s="97"/>
      <c r="I11" s="98"/>
      <c r="J11" s="99"/>
      <c r="K11" s="90"/>
      <c r="L11" s="98"/>
      <c r="M11" s="91"/>
      <c r="N11" s="100"/>
      <c r="O11" s="101"/>
      <c r="P11" s="100"/>
    </row>
    <row r="12" spans="1:19">
      <c r="A12" s="2" t="s">
        <v>157</v>
      </c>
      <c r="B12" s="76"/>
      <c r="C12" s="1" t="s">
        <v>220</v>
      </c>
      <c r="D12" s="102"/>
      <c r="E12" s="103"/>
      <c r="F12" s="104"/>
      <c r="G12" s="105"/>
      <c r="H12" s="106"/>
      <c r="I12" s="107"/>
      <c r="J12" s="108"/>
      <c r="K12" s="109"/>
      <c r="L12" s="107"/>
      <c r="M12" s="110"/>
      <c r="N12" s="111"/>
      <c r="O12" s="112"/>
      <c r="P12" s="113"/>
    </row>
    <row r="13" spans="1:19">
      <c r="A13" s="114" t="s">
        <v>21</v>
      </c>
      <c r="B13" s="2" t="s">
        <v>134</v>
      </c>
      <c r="C13" s="14" t="s">
        <v>97</v>
      </c>
      <c r="D13" s="94">
        <v>737.25900000000001</v>
      </c>
      <c r="E13" s="84">
        <v>630941</v>
      </c>
      <c r="F13" s="95">
        <f>E13/O13</f>
        <v>0.12292309223932071</v>
      </c>
      <c r="G13" s="96">
        <f>E13/D13</f>
        <v>855.79287604491776</v>
      </c>
      <c r="H13" s="87">
        <f>RANK(G13,$G$10:$G$204)</f>
        <v>1</v>
      </c>
      <c r="I13" s="115">
        <v>0</v>
      </c>
      <c r="J13" s="116">
        <v>0</v>
      </c>
      <c r="K13" s="117">
        <v>0</v>
      </c>
      <c r="L13" s="115">
        <v>0</v>
      </c>
      <c r="M13" s="118">
        <v>0</v>
      </c>
      <c r="N13" s="119">
        <v>0</v>
      </c>
      <c r="O13" s="93">
        <v>5132811</v>
      </c>
      <c r="P13" s="92">
        <f>O13/D13</f>
        <v>6962.0187749488305</v>
      </c>
    </row>
    <row r="14" spans="1:19">
      <c r="B14" s="2" t="s">
        <v>135</v>
      </c>
      <c r="C14" s="14"/>
      <c r="D14" s="94"/>
      <c r="E14" s="84"/>
      <c r="F14" s="100"/>
      <c r="G14" s="120"/>
      <c r="H14" s="97"/>
      <c r="I14" s="121"/>
      <c r="J14" s="122"/>
      <c r="K14" s="123"/>
      <c r="L14" s="121"/>
      <c r="M14" s="124"/>
      <c r="N14" s="125"/>
      <c r="O14" s="101"/>
      <c r="P14" s="100"/>
    </row>
    <row r="15" spans="1:19">
      <c r="B15" s="2" t="s">
        <v>136</v>
      </c>
      <c r="C15" s="14"/>
      <c r="D15" s="94"/>
      <c r="E15" s="84"/>
      <c r="F15" s="100"/>
      <c r="G15" s="120"/>
      <c r="H15" s="97"/>
      <c r="I15" s="121"/>
      <c r="J15" s="122"/>
      <c r="K15" s="123"/>
      <c r="L15" s="121"/>
      <c r="M15" s="124"/>
      <c r="N15" s="125"/>
      <c r="O15" s="101"/>
      <c r="P15" s="100"/>
    </row>
    <row r="16" spans="1:19">
      <c r="B16" s="2" t="s">
        <v>137</v>
      </c>
      <c r="C16" s="14"/>
      <c r="D16" s="94"/>
      <c r="E16" s="84"/>
      <c r="F16" s="100"/>
      <c r="G16" s="120"/>
      <c r="H16" s="97"/>
      <c r="I16" s="121"/>
      <c r="J16" s="122"/>
      <c r="K16" s="123"/>
      <c r="L16" s="121"/>
      <c r="M16" s="124"/>
      <c r="N16" s="125"/>
      <c r="O16" s="101"/>
      <c r="P16" s="100"/>
      <c r="S16" s="126"/>
    </row>
    <row r="17" spans="1:19">
      <c r="B17" s="2" t="s">
        <v>138</v>
      </c>
      <c r="C17" s="14"/>
      <c r="D17" s="94"/>
      <c r="E17" s="84"/>
      <c r="F17" s="100"/>
      <c r="G17" s="120"/>
      <c r="H17" s="97"/>
      <c r="I17" s="121"/>
      <c r="J17" s="122"/>
      <c r="K17" s="123"/>
      <c r="L17" s="121"/>
      <c r="M17" s="124"/>
      <c r="N17" s="125"/>
      <c r="O17" s="101"/>
      <c r="P17" s="100"/>
      <c r="S17" s="126"/>
    </row>
    <row r="18" spans="1:19">
      <c r="A18" s="127"/>
      <c r="B18" s="76" t="s">
        <v>159</v>
      </c>
      <c r="C18" s="6"/>
      <c r="D18" s="94"/>
      <c r="E18" s="84"/>
      <c r="F18" s="100"/>
      <c r="G18" s="120"/>
      <c r="H18" s="97"/>
      <c r="I18" s="121"/>
      <c r="J18" s="122"/>
      <c r="K18" s="123"/>
      <c r="L18" s="121"/>
      <c r="M18" s="110"/>
      <c r="N18" s="125"/>
      <c r="O18" s="128"/>
      <c r="P18" s="104"/>
      <c r="S18" s="126"/>
    </row>
    <row r="19" spans="1:19">
      <c r="A19" s="15" t="s">
        <v>22</v>
      </c>
      <c r="B19" s="16" t="s">
        <v>7</v>
      </c>
      <c r="C19" s="17" t="s">
        <v>96</v>
      </c>
      <c r="D19" s="83">
        <v>6634.9970000000003</v>
      </c>
      <c r="E19" s="129">
        <v>662026</v>
      </c>
      <c r="F19" s="85">
        <f>E19/O19</f>
        <v>4.9142015589729277E-2</v>
      </c>
      <c r="G19" s="86">
        <f>E19/D19</f>
        <v>99.777889876966029</v>
      </c>
      <c r="H19" s="87">
        <f>RANK(G19,$G$10:$G$204)</f>
        <v>36</v>
      </c>
      <c r="I19" s="88">
        <v>3397707</v>
      </c>
      <c r="J19" s="89">
        <f>I19/O19</f>
        <v>0.25221089558919485</v>
      </c>
      <c r="K19" s="130">
        <f>I19/D19</f>
        <v>512.08870177333915</v>
      </c>
      <c r="L19" s="131">
        <v>6472777</v>
      </c>
      <c r="M19" s="91">
        <f>L19/O19</f>
        <v>0.48047253165712689</v>
      </c>
      <c r="N19" s="132">
        <f>L19/D19</f>
        <v>975.55085556180347</v>
      </c>
      <c r="O19" s="93">
        <v>13471690</v>
      </c>
      <c r="P19" s="100">
        <f>O19/D19</f>
        <v>2030.3988080175468</v>
      </c>
    </row>
    <row r="20" spans="1:19">
      <c r="A20" s="10"/>
      <c r="B20" s="11"/>
      <c r="C20" s="133" t="s">
        <v>98</v>
      </c>
      <c r="D20" s="94"/>
      <c r="E20" s="84"/>
      <c r="F20" s="100"/>
      <c r="G20" s="120"/>
      <c r="H20" s="97"/>
      <c r="I20" s="98"/>
      <c r="J20" s="96"/>
      <c r="K20" s="134"/>
      <c r="L20" s="135"/>
      <c r="M20" s="136"/>
      <c r="N20" s="137"/>
      <c r="O20" s="101"/>
      <c r="P20" s="100"/>
    </row>
    <row r="21" spans="1:19">
      <c r="A21" s="2" t="s">
        <v>156</v>
      </c>
      <c r="B21" s="138"/>
      <c r="C21" s="3"/>
      <c r="D21" s="94"/>
      <c r="E21" s="84"/>
      <c r="F21" s="100"/>
      <c r="G21" s="120"/>
      <c r="H21" s="97"/>
      <c r="I21" s="98"/>
      <c r="J21" s="96"/>
      <c r="K21" s="134"/>
      <c r="L21" s="135"/>
      <c r="M21" s="136"/>
      <c r="N21" s="137"/>
      <c r="O21" s="101"/>
      <c r="P21" s="100"/>
    </row>
    <row r="22" spans="1:19">
      <c r="A22" s="4" t="s">
        <v>154</v>
      </c>
      <c r="B22" s="5"/>
      <c r="C22" s="138"/>
      <c r="D22" s="102"/>
      <c r="E22" s="103"/>
      <c r="F22" s="104"/>
      <c r="G22" s="105"/>
      <c r="H22" s="139"/>
      <c r="I22" s="107"/>
      <c r="J22" s="108"/>
      <c r="K22" s="109"/>
      <c r="L22" s="140"/>
      <c r="M22" s="141"/>
      <c r="N22" s="142"/>
      <c r="O22" s="128"/>
      <c r="P22" s="104"/>
    </row>
    <row r="23" spans="1:19">
      <c r="A23" s="11" t="s">
        <v>23</v>
      </c>
      <c r="B23" s="2" t="s">
        <v>60</v>
      </c>
      <c r="C23" s="143" t="s">
        <v>97</v>
      </c>
      <c r="D23" s="94">
        <v>2958.7649999999999</v>
      </c>
      <c r="E23" s="84">
        <v>402874</v>
      </c>
      <c r="F23" s="95">
        <f>E23/O23</f>
        <v>4.6919974792715972E-2</v>
      </c>
      <c r="G23" s="96">
        <f>E23/D23</f>
        <v>136.16289228782955</v>
      </c>
      <c r="H23" s="87">
        <f>RANK(G23,$G$10:$G$204)</f>
        <v>24</v>
      </c>
      <c r="I23" s="98">
        <v>2649577</v>
      </c>
      <c r="J23" s="99">
        <f>I23/O23</f>
        <v>0.30857808161201772</v>
      </c>
      <c r="K23" s="90">
        <f>I23/D23</f>
        <v>895.50099450277401</v>
      </c>
      <c r="L23" s="101">
        <v>2837788</v>
      </c>
      <c r="M23" s="91">
        <f>L23/O23</f>
        <v>0.33049772739633704</v>
      </c>
      <c r="N23" s="100">
        <f>L23/D23</f>
        <v>959.11233234136546</v>
      </c>
      <c r="O23" s="101">
        <v>8586407</v>
      </c>
      <c r="P23" s="100">
        <f>O23/D23</f>
        <v>2902.0239863591737</v>
      </c>
    </row>
    <row r="24" spans="1:19">
      <c r="B24" s="2" t="s">
        <v>61</v>
      </c>
      <c r="C24" s="14"/>
      <c r="D24" s="94"/>
      <c r="E24" s="84"/>
      <c r="F24" s="100"/>
      <c r="G24" s="120"/>
      <c r="H24" s="97"/>
      <c r="I24" s="98"/>
      <c r="J24" s="96"/>
      <c r="K24" s="134"/>
      <c r="L24" s="101"/>
      <c r="M24" s="124"/>
      <c r="N24" s="144"/>
      <c r="O24" s="101"/>
      <c r="P24" s="100"/>
    </row>
    <row r="25" spans="1:19">
      <c r="B25" s="2" t="s">
        <v>62</v>
      </c>
      <c r="C25" s="14"/>
      <c r="D25" s="94"/>
      <c r="E25" s="84"/>
      <c r="F25" s="100"/>
      <c r="G25" s="120"/>
      <c r="H25" s="97"/>
      <c r="I25" s="98"/>
      <c r="J25" s="96"/>
      <c r="K25" s="134"/>
      <c r="L25" s="101"/>
      <c r="M25" s="124"/>
      <c r="N25" s="144"/>
      <c r="O25" s="101"/>
      <c r="P25" s="100"/>
    </row>
    <row r="26" spans="1:19">
      <c r="A26" s="2" t="s">
        <v>157</v>
      </c>
      <c r="B26" s="138"/>
      <c r="C26" s="3"/>
      <c r="D26" s="94"/>
      <c r="E26" s="84"/>
      <c r="F26" s="100"/>
      <c r="G26" s="120"/>
      <c r="H26" s="97"/>
      <c r="I26" s="98"/>
      <c r="J26" s="96"/>
      <c r="K26" s="134"/>
      <c r="L26" s="101"/>
      <c r="M26" s="145"/>
      <c r="N26" s="144"/>
      <c r="O26" s="101"/>
      <c r="P26" s="100"/>
    </row>
    <row r="27" spans="1:19">
      <c r="A27" s="15" t="s">
        <v>24</v>
      </c>
      <c r="B27" s="16" t="s">
        <v>4</v>
      </c>
      <c r="C27" s="13" t="s">
        <v>79</v>
      </c>
      <c r="D27" s="83">
        <v>38431.392999999996</v>
      </c>
      <c r="E27" s="146">
        <v>7462000</v>
      </c>
      <c r="F27" s="85">
        <f>E27/O27</f>
        <v>5.60276475942958E-2</v>
      </c>
      <c r="G27" s="86">
        <f>E27/D27</f>
        <v>194.16418239120296</v>
      </c>
      <c r="H27" s="87">
        <f>RANK(G27,$G$10:$G$204)</f>
        <v>10</v>
      </c>
      <c r="I27" s="88">
        <v>66809000</v>
      </c>
      <c r="J27" s="89">
        <f>I27/O27</f>
        <v>0.50162839830170303</v>
      </c>
      <c r="K27" s="130">
        <f>I27/D27</f>
        <v>1738.3965239042989</v>
      </c>
      <c r="L27" s="93">
        <v>33915885</v>
      </c>
      <c r="M27" s="147">
        <f>L27/O27</f>
        <v>0.25465388000920169</v>
      </c>
      <c r="N27" s="92">
        <f>L27/D27</f>
        <v>882.50470129979419</v>
      </c>
      <c r="O27" s="93">
        <v>133184246</v>
      </c>
      <c r="P27" s="92">
        <f>O27/D27</f>
        <v>3465.5065976921528</v>
      </c>
    </row>
    <row r="28" spans="1:19">
      <c r="B28" s="148"/>
      <c r="C28" s="14" t="s">
        <v>178</v>
      </c>
      <c r="D28" s="94"/>
      <c r="E28" s="84"/>
      <c r="F28" s="100"/>
      <c r="G28" s="120"/>
      <c r="H28" s="97"/>
      <c r="I28" s="98"/>
      <c r="J28" s="96"/>
      <c r="K28" s="134"/>
      <c r="L28" s="101"/>
      <c r="M28" s="124"/>
      <c r="N28" s="144"/>
      <c r="O28" s="101"/>
      <c r="P28" s="100"/>
    </row>
    <row r="29" spans="1:19">
      <c r="A29" s="149" t="s">
        <v>158</v>
      </c>
      <c r="B29" s="150"/>
      <c r="C29" s="151"/>
      <c r="D29" s="94"/>
      <c r="E29" s="84"/>
      <c r="F29" s="100"/>
      <c r="G29" s="120"/>
      <c r="H29" s="97"/>
      <c r="I29" s="98"/>
      <c r="J29" s="96"/>
      <c r="K29" s="134"/>
      <c r="L29" s="101"/>
      <c r="M29" s="124"/>
      <c r="N29" s="144"/>
      <c r="O29" s="101"/>
      <c r="P29" s="100"/>
    </row>
    <row r="30" spans="1:19">
      <c r="A30" s="15" t="s">
        <v>25</v>
      </c>
      <c r="B30" s="16" t="s">
        <v>3</v>
      </c>
      <c r="C30" s="13" t="s">
        <v>96</v>
      </c>
      <c r="D30" s="83">
        <v>5272.0860000000002</v>
      </c>
      <c r="E30" s="129">
        <v>652180</v>
      </c>
      <c r="F30" s="85">
        <f>E30/O30</f>
        <v>5.7944499337331645E-2</v>
      </c>
      <c r="G30" s="86">
        <f>E30/D30</f>
        <v>123.70435535383906</v>
      </c>
      <c r="H30" s="87">
        <f>RANK(G30,$G$10:$G$204)</f>
        <v>31</v>
      </c>
      <c r="I30" s="88">
        <v>5528485</v>
      </c>
      <c r="J30" s="89">
        <f>I30/O30</f>
        <v>0.49119153518805841</v>
      </c>
      <c r="K30" s="130">
        <f>I30/D30</f>
        <v>1048.633311368593</v>
      </c>
      <c r="L30" s="93">
        <v>2416731</v>
      </c>
      <c r="M30" s="147">
        <f>L30/O30</f>
        <v>0.21472027328039628</v>
      </c>
      <c r="N30" s="92">
        <f>L30/D30</f>
        <v>458.4012855632476</v>
      </c>
      <c r="O30" s="93">
        <v>11255253</v>
      </c>
      <c r="P30" s="92">
        <f>O30/D30</f>
        <v>2134.8765934394846</v>
      </c>
    </row>
    <row r="31" spans="1:19">
      <c r="A31" s="1" t="s">
        <v>155</v>
      </c>
      <c r="B31" s="5"/>
      <c r="C31" s="1" t="s">
        <v>200</v>
      </c>
      <c r="D31" s="102"/>
      <c r="E31" s="103"/>
      <c r="F31" s="104"/>
      <c r="G31" s="105"/>
      <c r="H31" s="139"/>
      <c r="I31" s="107"/>
      <c r="J31" s="108"/>
      <c r="K31" s="109"/>
      <c r="L31" s="128"/>
      <c r="M31" s="110"/>
      <c r="N31" s="111"/>
      <c r="O31" s="128"/>
      <c r="P31" s="104"/>
    </row>
    <row r="32" spans="1:19">
      <c r="A32" s="10" t="s">
        <v>63</v>
      </c>
      <c r="B32" s="152">
        <v>7.4999999999999997E-2</v>
      </c>
      <c r="C32" s="14" t="s">
        <v>99</v>
      </c>
      <c r="D32" s="94">
        <v>3599.3409999999999</v>
      </c>
      <c r="E32" s="84">
        <v>568632</v>
      </c>
      <c r="F32" s="95">
        <f>E32/O32</f>
        <v>3.5553668136752495E-2</v>
      </c>
      <c r="G32" s="96">
        <f>E32/D32</f>
        <v>157.98225286239898</v>
      </c>
      <c r="H32" s="87">
        <f>RANK(G32,$G$10:$G$204)</f>
        <v>17</v>
      </c>
      <c r="I32" s="98">
        <v>7811949</v>
      </c>
      <c r="J32" s="99">
        <f>I32/O32</f>
        <v>0.4884414564203835</v>
      </c>
      <c r="K32" s="90">
        <f>I32/D32</f>
        <v>2170.3831340237007</v>
      </c>
      <c r="L32" s="101">
        <v>3838385</v>
      </c>
      <c r="M32" s="91">
        <f>L32/O32</f>
        <v>0.23999470038810466</v>
      </c>
      <c r="N32" s="100">
        <f>L32/D32</f>
        <v>1066.4132684288597</v>
      </c>
      <c r="O32" s="93">
        <v>15993624</v>
      </c>
      <c r="P32" s="100">
        <f>O32/D32</f>
        <v>4443.4867382668108</v>
      </c>
    </row>
    <row r="33" spans="1:16">
      <c r="A33" s="153" t="s">
        <v>126</v>
      </c>
      <c r="C33" s="14" t="s">
        <v>105</v>
      </c>
      <c r="D33" s="94"/>
      <c r="E33" s="84"/>
      <c r="F33" s="95"/>
      <c r="G33" s="120"/>
      <c r="H33" s="97"/>
      <c r="I33" s="98"/>
      <c r="J33" s="99"/>
      <c r="K33" s="134"/>
      <c r="L33" s="101"/>
      <c r="M33" s="91"/>
      <c r="N33" s="144"/>
      <c r="O33" s="101"/>
      <c r="P33" s="100"/>
    </row>
    <row r="34" spans="1:16">
      <c r="A34" s="153" t="s">
        <v>186</v>
      </c>
      <c r="C34" s="14"/>
      <c r="D34" s="94"/>
      <c r="E34" s="84"/>
      <c r="F34" s="95"/>
      <c r="G34" s="120"/>
      <c r="H34" s="97"/>
      <c r="I34" s="98"/>
      <c r="J34" s="99"/>
      <c r="K34" s="134"/>
      <c r="L34" s="101"/>
      <c r="M34" s="91"/>
      <c r="N34" s="144"/>
      <c r="O34" s="101"/>
      <c r="P34" s="100"/>
    </row>
    <row r="35" spans="1:16">
      <c r="A35" s="37" t="s">
        <v>281</v>
      </c>
      <c r="C35" s="14"/>
      <c r="D35" s="94"/>
      <c r="E35" s="84"/>
      <c r="F35" s="95"/>
      <c r="G35" s="120"/>
      <c r="H35" s="97"/>
      <c r="I35" s="98"/>
      <c r="J35" s="99"/>
      <c r="K35" s="134"/>
      <c r="L35" s="101"/>
      <c r="M35" s="91"/>
      <c r="N35" s="144"/>
      <c r="O35" s="101"/>
      <c r="P35" s="100"/>
    </row>
    <row r="36" spans="1:16">
      <c r="A36" s="149" t="s">
        <v>158</v>
      </c>
      <c r="B36" s="150"/>
      <c r="C36" s="151"/>
      <c r="D36" s="94"/>
      <c r="E36" s="84"/>
      <c r="F36" s="100"/>
      <c r="G36" s="120"/>
      <c r="H36" s="97"/>
      <c r="I36" s="98"/>
      <c r="J36" s="96"/>
      <c r="K36" s="134"/>
      <c r="L36" s="101"/>
      <c r="M36" s="124"/>
      <c r="N36" s="144"/>
      <c r="O36" s="101"/>
      <c r="P36" s="100"/>
    </row>
    <row r="37" spans="1:16">
      <c r="A37" s="15" t="s">
        <v>26</v>
      </c>
      <c r="B37" s="16" t="s">
        <v>5</v>
      </c>
      <c r="C37" s="13" t="s">
        <v>100</v>
      </c>
      <c r="D37" s="83">
        <v>925.24</v>
      </c>
      <c r="E37" s="129">
        <v>309644</v>
      </c>
      <c r="F37" s="85">
        <f>E37/O37</f>
        <v>9.2532803237948838E-2</v>
      </c>
      <c r="G37" s="86">
        <f>E37/D37</f>
        <v>334.66343867537068</v>
      </c>
      <c r="H37" s="87">
        <f>RANK(G37,$G$10:$G$204)</f>
        <v>4</v>
      </c>
      <c r="I37" s="88">
        <v>1130501</v>
      </c>
      <c r="J37" s="89">
        <f>I37/O37</f>
        <v>0.33783450218090583</v>
      </c>
      <c r="K37" s="130">
        <f>I37/D37</f>
        <v>1221.8462236825039</v>
      </c>
      <c r="L37" s="154">
        <v>0</v>
      </c>
      <c r="M37" s="155">
        <f>L37/O37</f>
        <v>0</v>
      </c>
      <c r="N37" s="156">
        <v>0</v>
      </c>
      <c r="O37" s="93">
        <v>3346316</v>
      </c>
      <c r="P37" s="92">
        <f>O37/D37</f>
        <v>3616.7005317539233</v>
      </c>
    </row>
    <row r="38" spans="1:16">
      <c r="A38" s="10"/>
      <c r="B38" s="11"/>
      <c r="C38" s="14" t="s">
        <v>131</v>
      </c>
      <c r="D38" s="94"/>
      <c r="E38" s="84"/>
      <c r="F38" s="95"/>
      <c r="G38" s="120"/>
      <c r="H38" s="97"/>
      <c r="I38" s="98"/>
      <c r="J38" s="99"/>
      <c r="K38" s="134"/>
      <c r="L38" s="157"/>
      <c r="M38" s="91"/>
      <c r="N38" s="125"/>
      <c r="O38" s="101"/>
      <c r="P38" s="100"/>
    </row>
    <row r="39" spans="1:16">
      <c r="A39" s="10"/>
      <c r="B39" s="11"/>
      <c r="C39" s="14" t="s">
        <v>187</v>
      </c>
      <c r="D39" s="94"/>
      <c r="E39" s="84"/>
      <c r="F39" s="100"/>
      <c r="G39" s="120"/>
      <c r="H39" s="97"/>
      <c r="I39" s="98"/>
      <c r="J39" s="96"/>
      <c r="K39" s="134"/>
      <c r="L39" s="121"/>
      <c r="M39" s="124"/>
      <c r="N39" s="125"/>
      <c r="O39" s="101"/>
      <c r="P39" s="100"/>
    </row>
    <row r="40" spans="1:16">
      <c r="A40" s="10"/>
      <c r="C40" s="14" t="s">
        <v>188</v>
      </c>
      <c r="D40" s="94"/>
      <c r="E40" s="84"/>
      <c r="F40" s="100"/>
      <c r="G40" s="120"/>
      <c r="H40" s="97"/>
      <c r="I40" s="98"/>
      <c r="J40" s="96"/>
      <c r="K40" s="134"/>
      <c r="L40" s="121"/>
      <c r="M40" s="124"/>
      <c r="N40" s="125"/>
      <c r="O40" s="101"/>
      <c r="P40" s="100"/>
    </row>
    <row r="41" spans="1:16">
      <c r="A41" s="10"/>
      <c r="B41" s="12"/>
      <c r="C41" s="14" t="s">
        <v>141</v>
      </c>
      <c r="D41" s="94"/>
      <c r="E41" s="84"/>
      <c r="F41" s="100"/>
      <c r="G41" s="120"/>
      <c r="H41" s="97"/>
      <c r="I41" s="98"/>
      <c r="J41" s="96"/>
      <c r="K41" s="134"/>
      <c r="L41" s="121"/>
      <c r="M41" s="124"/>
      <c r="N41" s="125"/>
      <c r="O41" s="101"/>
      <c r="P41" s="100"/>
    </row>
    <row r="42" spans="1:16">
      <c r="A42" s="10"/>
      <c r="B42" s="148"/>
      <c r="C42" s="14" t="s">
        <v>233</v>
      </c>
      <c r="D42" s="94"/>
      <c r="E42" s="84"/>
      <c r="F42" s="100"/>
      <c r="G42" s="120"/>
      <c r="H42" s="97"/>
      <c r="I42" s="98"/>
      <c r="J42" s="96"/>
      <c r="K42" s="134"/>
      <c r="L42" s="121"/>
      <c r="M42" s="124"/>
      <c r="N42" s="125"/>
      <c r="O42" s="101"/>
      <c r="P42" s="100"/>
    </row>
    <row r="43" spans="1:16">
      <c r="A43" s="150"/>
      <c r="B43" s="76" t="s">
        <v>159</v>
      </c>
      <c r="C43" s="1" t="s">
        <v>234</v>
      </c>
      <c r="D43" s="102"/>
      <c r="E43" s="103"/>
      <c r="F43" s="104"/>
      <c r="G43" s="105"/>
      <c r="H43" s="139"/>
      <c r="I43" s="107"/>
      <c r="J43" s="108"/>
      <c r="K43" s="109"/>
      <c r="L43" s="158"/>
      <c r="M43" s="110"/>
      <c r="N43" s="159"/>
      <c r="O43" s="128"/>
      <c r="P43" s="104"/>
    </row>
    <row r="44" spans="1:16">
      <c r="A44" s="10" t="s">
        <v>27</v>
      </c>
      <c r="B44" s="12" t="s">
        <v>147</v>
      </c>
      <c r="C44" s="14" t="s">
        <v>99</v>
      </c>
      <c r="D44" s="94">
        <v>19600.311000000002</v>
      </c>
      <c r="E44" s="84">
        <v>2071710</v>
      </c>
      <c r="F44" s="95">
        <f>E44/O44</f>
        <v>5.9895957260680852E-2</v>
      </c>
      <c r="G44" s="96">
        <f>E44/D44</f>
        <v>105.69781265205434</v>
      </c>
      <c r="H44" s="160">
        <f>RANK(G44,$G$10:$G$204)</f>
        <v>35</v>
      </c>
      <c r="I44" s="115">
        <v>0</v>
      </c>
      <c r="J44" s="161">
        <f>I44/O44</f>
        <v>0</v>
      </c>
      <c r="K44" s="117">
        <v>0</v>
      </c>
      <c r="L44" s="101">
        <v>20785507</v>
      </c>
      <c r="M44" s="91">
        <f>L44/O44</f>
        <v>0.60093731213035739</v>
      </c>
      <c r="N44" s="100">
        <f>L44/D44</f>
        <v>1060.4682242031772</v>
      </c>
      <c r="O44" s="101">
        <v>34588478</v>
      </c>
      <c r="P44" s="100">
        <f>O44/D44</f>
        <v>1764.6902643534584</v>
      </c>
    </row>
    <row r="45" spans="1:16">
      <c r="A45" s="10"/>
      <c r="B45" s="12" t="s">
        <v>235</v>
      </c>
      <c r="C45" s="14"/>
      <c r="D45" s="94"/>
      <c r="E45" s="84"/>
      <c r="F45" s="95"/>
      <c r="G45" s="120"/>
      <c r="H45" s="97"/>
      <c r="I45" s="115"/>
      <c r="J45" s="161"/>
      <c r="K45" s="162"/>
      <c r="L45" s="101"/>
      <c r="M45" s="91"/>
      <c r="N45" s="144"/>
      <c r="O45" s="101"/>
      <c r="P45" s="100"/>
    </row>
    <row r="46" spans="1:16">
      <c r="A46" s="2" t="s">
        <v>157</v>
      </c>
      <c r="B46" s="138"/>
      <c r="C46" s="3"/>
      <c r="D46" s="102"/>
      <c r="E46" s="103"/>
      <c r="F46" s="104"/>
      <c r="G46" s="105"/>
      <c r="H46" s="139"/>
      <c r="I46" s="158"/>
      <c r="J46" s="163"/>
      <c r="K46" s="164"/>
      <c r="L46" s="128"/>
      <c r="M46" s="124"/>
      <c r="N46" s="111"/>
      <c r="O46" s="101"/>
      <c r="P46" s="100"/>
    </row>
    <row r="47" spans="1:16">
      <c r="A47" s="15" t="s">
        <v>28</v>
      </c>
      <c r="B47" s="16" t="s">
        <v>6</v>
      </c>
      <c r="C47" s="13" t="s">
        <v>99</v>
      </c>
      <c r="D47" s="83">
        <v>9994.759</v>
      </c>
      <c r="E47" s="129">
        <v>797255</v>
      </c>
      <c r="F47" s="85">
        <f>E47/O47</f>
        <v>4.4394547643139014E-2</v>
      </c>
      <c r="G47" s="86">
        <f>E47/D47</f>
        <v>79.767306045098238</v>
      </c>
      <c r="H47" s="87">
        <f>RANK(G47,$G$10:$G$204)</f>
        <v>41</v>
      </c>
      <c r="I47" s="88">
        <v>8772227</v>
      </c>
      <c r="J47" s="89">
        <f>I47/O47</f>
        <v>0.48847489133079181</v>
      </c>
      <c r="K47" s="130">
        <f>I47/D47</f>
        <v>877.68269349966317</v>
      </c>
      <c r="L47" s="93">
        <v>5277211</v>
      </c>
      <c r="M47" s="147">
        <f>L47/O47</f>
        <v>0.29385754264620134</v>
      </c>
      <c r="N47" s="92">
        <f>L47/D47</f>
        <v>527.99782365937983</v>
      </c>
      <c r="O47" s="93">
        <v>17958399</v>
      </c>
      <c r="P47" s="92">
        <f>O47/D47</f>
        <v>1796.7815932330134</v>
      </c>
    </row>
    <row r="48" spans="1:16">
      <c r="A48" s="1" t="s">
        <v>155</v>
      </c>
      <c r="B48" s="5"/>
      <c r="C48" s="165"/>
      <c r="D48" s="102"/>
      <c r="E48" s="103"/>
      <c r="F48" s="104"/>
      <c r="G48" s="105"/>
      <c r="H48" s="139"/>
      <c r="I48" s="107"/>
      <c r="J48" s="108"/>
      <c r="K48" s="109"/>
      <c r="L48" s="128"/>
      <c r="M48" s="124"/>
      <c r="N48" s="111"/>
      <c r="O48" s="128"/>
      <c r="P48" s="104"/>
    </row>
    <row r="49" spans="1:16">
      <c r="A49" s="10" t="s">
        <v>29</v>
      </c>
      <c r="B49" s="2" t="s">
        <v>53</v>
      </c>
      <c r="C49" s="14" t="s">
        <v>165</v>
      </c>
      <c r="D49" s="94">
        <v>1408.9870000000001</v>
      </c>
      <c r="E49" s="84">
        <v>123661</v>
      </c>
      <c r="F49" s="85">
        <f>E49/O49</f>
        <v>2.0295941517436789E-2</v>
      </c>
      <c r="G49" s="96">
        <f>E49/D49</f>
        <v>87.765891381538651</v>
      </c>
      <c r="H49" s="87">
        <f>RANK(G49,$G$10:$G$204)</f>
        <v>39</v>
      </c>
      <c r="I49" s="98">
        <v>1735718</v>
      </c>
      <c r="J49" s="89">
        <f>I49/O49</f>
        <v>0.28487583812812733</v>
      </c>
      <c r="K49" s="90">
        <f>I49/D49</f>
        <v>1231.8907129732211</v>
      </c>
      <c r="L49" s="101">
        <v>2944487</v>
      </c>
      <c r="M49" s="147">
        <f>L49/O49</f>
        <v>0.48326583119053623</v>
      </c>
      <c r="N49" s="100">
        <f>L49/D49</f>
        <v>2089.7900406462231</v>
      </c>
      <c r="O49" s="93">
        <v>6092893</v>
      </c>
      <c r="P49" s="100">
        <f>O49/D49</f>
        <v>4324.3074634471432</v>
      </c>
    </row>
    <row r="50" spans="1:16">
      <c r="A50" s="10"/>
      <c r="B50" s="2" t="s">
        <v>54</v>
      </c>
      <c r="C50" s="14" t="s">
        <v>166</v>
      </c>
      <c r="D50" s="94"/>
      <c r="E50" s="84"/>
      <c r="F50" s="95"/>
      <c r="G50" s="120"/>
      <c r="H50" s="97"/>
      <c r="I50" s="98"/>
      <c r="J50" s="99"/>
      <c r="K50" s="134"/>
      <c r="L50" s="101"/>
      <c r="M50" s="91"/>
      <c r="N50" s="144"/>
      <c r="O50" s="101"/>
      <c r="P50" s="100"/>
    </row>
    <row r="51" spans="1:16">
      <c r="A51" s="10"/>
      <c r="B51" s="2"/>
      <c r="C51" s="14" t="s">
        <v>194</v>
      </c>
      <c r="D51" s="94"/>
      <c r="E51" s="84"/>
      <c r="F51" s="95"/>
      <c r="G51" s="120"/>
      <c r="H51" s="97"/>
      <c r="I51" s="98"/>
      <c r="J51" s="99"/>
      <c r="K51" s="134"/>
      <c r="L51" s="101"/>
      <c r="M51" s="91"/>
      <c r="N51" s="144"/>
      <c r="O51" s="101"/>
      <c r="P51" s="100"/>
    </row>
    <row r="52" spans="1:16">
      <c r="A52" s="10"/>
      <c r="B52" s="76" t="s">
        <v>159</v>
      </c>
      <c r="C52" s="14" t="s">
        <v>117</v>
      </c>
      <c r="D52" s="94"/>
      <c r="E52" s="84"/>
      <c r="F52" s="100"/>
      <c r="G52" s="120"/>
      <c r="H52" s="97"/>
      <c r="I52" s="98"/>
      <c r="J52" s="96"/>
      <c r="K52" s="134"/>
      <c r="L52" s="101"/>
      <c r="M52" s="124"/>
      <c r="N52" s="144"/>
      <c r="O52" s="101"/>
      <c r="P52" s="100"/>
    </row>
    <row r="53" spans="1:16">
      <c r="A53" s="15" t="s">
        <v>30</v>
      </c>
      <c r="B53" s="16" t="s">
        <v>237</v>
      </c>
      <c r="C53" s="17" t="s">
        <v>96</v>
      </c>
      <c r="D53" s="83">
        <v>1612.8430000000001</v>
      </c>
      <c r="E53" s="129">
        <v>200340</v>
      </c>
      <c r="F53" s="85">
        <f>E53/O53</f>
        <v>5.5976170032995036E-2</v>
      </c>
      <c r="G53" s="86">
        <f>E53/D53</f>
        <v>124.21543820446254</v>
      </c>
      <c r="H53" s="87">
        <f>RANK(G53,$G$10:$G$204)</f>
        <v>30</v>
      </c>
      <c r="I53" s="88">
        <v>1292562</v>
      </c>
      <c r="J53" s="89">
        <f>I53/O53</f>
        <v>0.36114939747523278</v>
      </c>
      <c r="K53" s="130">
        <f>I53/D53</f>
        <v>801.41836496174767</v>
      </c>
      <c r="L53" s="93">
        <v>1324182</v>
      </c>
      <c r="M53" s="147">
        <f>L53/O53</f>
        <v>0.36998421077483995</v>
      </c>
      <c r="N53" s="92">
        <f>L53/D53</f>
        <v>821.02349701737865</v>
      </c>
      <c r="O53" s="93">
        <v>3579023</v>
      </c>
      <c r="P53" s="92">
        <f>O53/D53</f>
        <v>2219.0771203396735</v>
      </c>
    </row>
    <row r="54" spans="1:16">
      <c r="A54" s="10"/>
      <c r="B54" s="148"/>
      <c r="C54" s="14" t="s">
        <v>182</v>
      </c>
      <c r="D54" s="94"/>
      <c r="E54" s="84"/>
      <c r="F54" s="95"/>
      <c r="G54" s="120"/>
      <c r="H54" s="97"/>
      <c r="I54" s="98"/>
      <c r="J54" s="99"/>
      <c r="K54" s="134"/>
      <c r="L54" s="101"/>
      <c r="M54" s="91"/>
      <c r="N54" s="144"/>
      <c r="O54" s="166"/>
      <c r="P54" s="144"/>
    </row>
    <row r="55" spans="1:16">
      <c r="A55" s="10"/>
      <c r="B55" s="148"/>
      <c r="C55" s="14" t="s">
        <v>167</v>
      </c>
      <c r="D55" s="94"/>
      <c r="E55" s="84"/>
      <c r="F55" s="100"/>
      <c r="G55" s="120"/>
      <c r="H55" s="97"/>
      <c r="I55" s="98"/>
      <c r="J55" s="96"/>
      <c r="K55" s="134"/>
      <c r="L55" s="101"/>
      <c r="M55" s="124"/>
      <c r="N55" s="144"/>
      <c r="O55" s="166"/>
      <c r="P55" s="144"/>
    </row>
    <row r="56" spans="1:16">
      <c r="A56" s="10"/>
      <c r="B56" s="148"/>
      <c r="C56" s="14" t="s">
        <v>202</v>
      </c>
      <c r="D56" s="94"/>
      <c r="E56" s="84"/>
      <c r="F56" s="100"/>
      <c r="G56" s="120"/>
      <c r="H56" s="97"/>
      <c r="I56" s="98"/>
      <c r="J56" s="96"/>
      <c r="K56" s="134"/>
      <c r="L56" s="101"/>
      <c r="M56" s="124"/>
      <c r="N56" s="144"/>
      <c r="O56" s="166"/>
      <c r="P56" s="144"/>
    </row>
    <row r="57" spans="1:16">
      <c r="A57" s="10"/>
      <c r="B57" s="148"/>
      <c r="C57" s="14" t="s">
        <v>200</v>
      </c>
      <c r="D57" s="94"/>
      <c r="E57" s="84"/>
      <c r="F57" s="100"/>
      <c r="G57" s="120"/>
      <c r="H57" s="97"/>
      <c r="I57" s="98"/>
      <c r="J57" s="96"/>
      <c r="K57" s="134"/>
      <c r="L57" s="101"/>
      <c r="M57" s="124"/>
      <c r="N57" s="144"/>
      <c r="O57" s="166"/>
      <c r="P57" s="144"/>
    </row>
    <row r="58" spans="1:16">
      <c r="A58" s="2" t="s">
        <v>157</v>
      </c>
      <c r="B58" s="138"/>
      <c r="C58" s="3"/>
      <c r="D58" s="94"/>
      <c r="E58" s="84"/>
      <c r="F58" s="100"/>
      <c r="G58" s="120"/>
      <c r="H58" s="97"/>
      <c r="I58" s="98"/>
      <c r="J58" s="96"/>
      <c r="K58" s="134"/>
      <c r="L58" s="101"/>
      <c r="M58" s="124"/>
      <c r="N58" s="144"/>
      <c r="O58" s="166"/>
      <c r="P58" s="144"/>
    </row>
    <row r="59" spans="1:16">
      <c r="A59" s="167" t="s">
        <v>106</v>
      </c>
      <c r="B59" s="167"/>
      <c r="C59" s="167"/>
      <c r="D59" s="150" t="s">
        <v>111</v>
      </c>
      <c r="E59" s="150"/>
      <c r="F59" s="150"/>
      <c r="G59" s="167"/>
      <c r="H59" s="167"/>
      <c r="I59" s="150"/>
      <c r="J59" s="150"/>
      <c r="K59" s="167"/>
      <c r="L59" s="150"/>
      <c r="M59" s="150"/>
      <c r="N59" s="167"/>
      <c r="O59" s="150"/>
      <c r="P59" s="167"/>
    </row>
    <row r="60" spans="1:16">
      <c r="A60" s="15"/>
      <c r="B60" s="41" t="s">
        <v>75</v>
      </c>
      <c r="C60" s="42"/>
      <c r="D60" s="43"/>
      <c r="E60" s="44" t="s">
        <v>81</v>
      </c>
      <c r="F60" s="45"/>
      <c r="G60" s="46"/>
      <c r="H60" s="46"/>
      <c r="I60" s="47" t="s">
        <v>226</v>
      </c>
      <c r="J60" s="48"/>
      <c r="K60" s="49"/>
      <c r="L60" s="50"/>
      <c r="M60" s="50"/>
      <c r="N60" s="51"/>
      <c r="O60" s="51"/>
      <c r="P60" s="51"/>
    </row>
    <row r="61" spans="1:16">
      <c r="A61" s="10"/>
      <c r="B61" s="52" t="s">
        <v>76</v>
      </c>
      <c r="C61" s="53"/>
      <c r="D61" s="54"/>
      <c r="E61" s="44" t="s">
        <v>222</v>
      </c>
      <c r="F61" s="47"/>
      <c r="G61" s="55"/>
      <c r="H61" s="55"/>
      <c r="I61" s="44" t="s">
        <v>223</v>
      </c>
      <c r="J61" s="47"/>
      <c r="K61" s="46"/>
      <c r="L61" s="44" t="s">
        <v>224</v>
      </c>
      <c r="M61" s="47"/>
      <c r="N61" s="56"/>
      <c r="O61" s="57" t="s">
        <v>94</v>
      </c>
      <c r="P61" s="15"/>
    </row>
    <row r="62" spans="1:16">
      <c r="A62" s="10"/>
      <c r="B62" s="58" t="s">
        <v>8</v>
      </c>
      <c r="C62" s="53"/>
      <c r="D62" s="54"/>
      <c r="F62" s="59" t="s">
        <v>68</v>
      </c>
      <c r="G62" s="60"/>
      <c r="H62" s="61"/>
      <c r="I62" s="62"/>
      <c r="J62" s="59" t="s">
        <v>68</v>
      </c>
      <c r="K62" s="54"/>
      <c r="L62" s="63"/>
      <c r="M62" s="59" t="s">
        <v>68</v>
      </c>
      <c r="N62" s="64"/>
      <c r="O62" s="65" t="s">
        <v>123</v>
      </c>
      <c r="P62" s="62"/>
    </row>
    <row r="63" spans="1:16">
      <c r="B63" s="58" t="s">
        <v>231</v>
      </c>
      <c r="C63" s="66"/>
      <c r="D63" s="67" t="s">
        <v>73</v>
      </c>
      <c r="E63" s="68"/>
      <c r="F63" s="67" t="s">
        <v>69</v>
      </c>
      <c r="G63" s="60"/>
      <c r="H63" s="69"/>
      <c r="I63" s="62"/>
      <c r="J63" s="59" t="s">
        <v>69</v>
      </c>
      <c r="K63" s="54"/>
      <c r="L63" s="63"/>
      <c r="M63" s="59" t="s">
        <v>69</v>
      </c>
      <c r="N63" s="64"/>
      <c r="O63" s="70"/>
      <c r="P63" s="71"/>
    </row>
    <row r="64" spans="1:16">
      <c r="B64" s="52" t="s">
        <v>232</v>
      </c>
      <c r="C64" s="11"/>
      <c r="D64" s="67" t="s">
        <v>74</v>
      </c>
      <c r="E64" s="52"/>
      <c r="F64" s="67" t="s">
        <v>70</v>
      </c>
      <c r="G64" s="72" t="s">
        <v>115</v>
      </c>
      <c r="H64" s="73"/>
      <c r="I64" s="52"/>
      <c r="J64" s="67" t="s">
        <v>70</v>
      </c>
      <c r="K64" s="72" t="s">
        <v>113</v>
      </c>
      <c r="L64" s="52"/>
      <c r="M64" s="59" t="s">
        <v>70</v>
      </c>
      <c r="N64" s="72" t="s">
        <v>113</v>
      </c>
      <c r="O64" s="52"/>
      <c r="P64" s="72" t="s">
        <v>112</v>
      </c>
    </row>
    <row r="65" spans="1:16">
      <c r="A65" s="10"/>
      <c r="B65" s="52" t="s">
        <v>139</v>
      </c>
      <c r="C65" s="53"/>
      <c r="D65" s="74" t="s">
        <v>227</v>
      </c>
      <c r="E65" s="52" t="s">
        <v>0</v>
      </c>
      <c r="F65" s="67" t="s">
        <v>71</v>
      </c>
      <c r="G65" s="75" t="s">
        <v>0</v>
      </c>
      <c r="H65" s="75"/>
      <c r="I65" s="52" t="s">
        <v>0</v>
      </c>
      <c r="J65" s="67" t="s">
        <v>71</v>
      </c>
      <c r="K65" s="67" t="s">
        <v>49</v>
      </c>
      <c r="L65" s="52" t="s">
        <v>0</v>
      </c>
      <c r="M65" s="59" t="s">
        <v>71</v>
      </c>
      <c r="N65" s="67" t="s">
        <v>49</v>
      </c>
      <c r="O65" s="52" t="s">
        <v>0</v>
      </c>
      <c r="P65" s="59" t="s">
        <v>49</v>
      </c>
    </row>
    <row r="66" spans="1:16">
      <c r="A66" s="76" t="s">
        <v>118</v>
      </c>
      <c r="B66" s="77" t="s">
        <v>140</v>
      </c>
      <c r="C66" s="78" t="s">
        <v>1</v>
      </c>
      <c r="D66" s="79" t="s">
        <v>86</v>
      </c>
      <c r="E66" s="80" t="s">
        <v>87</v>
      </c>
      <c r="F66" s="81" t="s">
        <v>72</v>
      </c>
      <c r="G66" s="81" t="s">
        <v>114</v>
      </c>
      <c r="H66" s="81" t="s">
        <v>50</v>
      </c>
      <c r="I66" s="80" t="s">
        <v>87</v>
      </c>
      <c r="J66" s="81" t="s">
        <v>72</v>
      </c>
      <c r="K66" s="81" t="s">
        <v>114</v>
      </c>
      <c r="L66" s="80" t="s">
        <v>87</v>
      </c>
      <c r="M66" s="82" t="s">
        <v>72</v>
      </c>
      <c r="N66" s="81" t="s">
        <v>114</v>
      </c>
      <c r="O66" s="80" t="s">
        <v>87</v>
      </c>
      <c r="P66" s="82" t="s">
        <v>114</v>
      </c>
    </row>
    <row r="67" spans="1:16">
      <c r="A67" s="15" t="s">
        <v>31</v>
      </c>
      <c r="B67" s="168" t="s">
        <v>244</v>
      </c>
      <c r="C67" s="17" t="s">
        <v>97</v>
      </c>
      <c r="D67" s="83">
        <v>12890.552</v>
      </c>
      <c r="E67" s="129">
        <v>4462627</v>
      </c>
      <c r="F67" s="85">
        <f>E67/O67</f>
        <v>0.11526772864075513</v>
      </c>
      <c r="G67" s="86">
        <f>E67/D67</f>
        <v>346.19363080805232</v>
      </c>
      <c r="H67" s="87">
        <f>RANK(G67,$G$10:$G$204)</f>
        <v>3</v>
      </c>
      <c r="I67" s="88">
        <v>16538662</v>
      </c>
      <c r="J67" s="89">
        <f>I67/O67</f>
        <v>0.42718649878136095</v>
      </c>
      <c r="K67" s="130">
        <f>I67/D67</f>
        <v>1283.0064996440803</v>
      </c>
      <c r="L67" s="93">
        <v>8159003</v>
      </c>
      <c r="M67" s="147">
        <f>L67/O67</f>
        <v>0.2107435247855371</v>
      </c>
      <c r="N67" s="92">
        <f>L67/D67</f>
        <v>632.94442317132734</v>
      </c>
      <c r="O67" s="93">
        <v>38715320</v>
      </c>
      <c r="P67" s="92">
        <f>O67/D67</f>
        <v>3003.3872870610971</v>
      </c>
    </row>
    <row r="68" spans="1:16">
      <c r="A68" s="10"/>
      <c r="B68" s="37" t="s">
        <v>238</v>
      </c>
      <c r="C68" s="133"/>
      <c r="D68" s="94"/>
      <c r="E68" s="84"/>
      <c r="F68" s="100"/>
      <c r="G68" s="120"/>
      <c r="H68" s="169"/>
      <c r="I68" s="98"/>
      <c r="J68" s="96"/>
      <c r="K68" s="134"/>
      <c r="L68" s="101"/>
      <c r="M68" s="10"/>
      <c r="N68" s="170"/>
      <c r="O68" s="171"/>
      <c r="P68" s="172"/>
    </row>
    <row r="69" spans="1:16">
      <c r="A69" s="1" t="s">
        <v>155</v>
      </c>
      <c r="B69" s="5"/>
      <c r="C69" s="6"/>
      <c r="D69" s="94"/>
      <c r="E69" s="84"/>
      <c r="F69" s="100"/>
      <c r="G69" s="120"/>
      <c r="H69" s="169"/>
      <c r="I69" s="98"/>
      <c r="J69" s="96"/>
      <c r="K69" s="134"/>
      <c r="L69" s="101"/>
      <c r="M69" s="10"/>
      <c r="N69" s="170"/>
      <c r="O69" s="171"/>
      <c r="P69" s="172"/>
    </row>
    <row r="70" spans="1:16">
      <c r="A70" s="15" t="s">
        <v>32</v>
      </c>
      <c r="B70" s="16" t="s">
        <v>80</v>
      </c>
      <c r="C70" s="13" t="s">
        <v>99</v>
      </c>
      <c r="D70" s="83">
        <v>6570.7129999999997</v>
      </c>
      <c r="E70" s="129">
        <v>781585</v>
      </c>
      <c r="F70" s="85">
        <f>E70/O70</f>
        <v>4.6299307546683169E-2</v>
      </c>
      <c r="G70" s="86">
        <f>E70/D70</f>
        <v>118.94980042500715</v>
      </c>
      <c r="H70" s="87">
        <f>RANK(G70,$G$10:$G$204)</f>
        <v>32</v>
      </c>
      <c r="I70" s="88">
        <v>4972810</v>
      </c>
      <c r="J70" s="89">
        <f>I70/O70</f>
        <v>0.29457788923945766</v>
      </c>
      <c r="K70" s="130">
        <f>I70/D70</f>
        <v>756.81436702531369</v>
      </c>
      <c r="L70" s="93">
        <v>6805069</v>
      </c>
      <c r="M70" s="147">
        <f>L70/O70</f>
        <v>0.40311672115943842</v>
      </c>
      <c r="N70" s="92">
        <f>L70/D70</f>
        <v>1035.6667533645132</v>
      </c>
      <c r="O70" s="93">
        <v>16881138</v>
      </c>
      <c r="P70" s="92">
        <f>O70/D70</f>
        <v>2569.1485840273349</v>
      </c>
    </row>
    <row r="71" spans="1:16">
      <c r="A71" s="10"/>
      <c r="B71" s="12" t="s">
        <v>239</v>
      </c>
      <c r="C71" s="14"/>
      <c r="D71" s="94"/>
      <c r="E71" s="84"/>
      <c r="F71" s="95"/>
      <c r="G71" s="96"/>
      <c r="H71" s="160"/>
      <c r="I71" s="98"/>
      <c r="J71" s="99"/>
      <c r="K71" s="90"/>
      <c r="L71" s="101"/>
      <c r="M71" s="91"/>
      <c r="N71" s="100"/>
      <c r="O71" s="101"/>
      <c r="P71" s="100"/>
    </row>
    <row r="72" spans="1:16">
      <c r="A72" s="1" t="s">
        <v>155</v>
      </c>
      <c r="B72" s="5"/>
      <c r="C72" s="6"/>
      <c r="D72" s="94"/>
      <c r="E72" s="84"/>
      <c r="F72" s="100"/>
      <c r="G72" s="120"/>
      <c r="H72" s="97"/>
      <c r="I72" s="98"/>
      <c r="J72" s="96"/>
      <c r="K72" s="134"/>
      <c r="L72" s="101"/>
      <c r="M72" s="124"/>
      <c r="N72" s="144"/>
      <c r="O72" s="112"/>
      <c r="P72" s="113"/>
    </row>
    <row r="73" spans="1:16">
      <c r="A73" s="15" t="s">
        <v>33</v>
      </c>
      <c r="B73" s="173" t="s">
        <v>51</v>
      </c>
      <c r="C73" s="13" t="s">
        <v>240</v>
      </c>
      <c r="D73" s="83">
        <v>3092.3409999999999</v>
      </c>
      <c r="E73" s="129">
        <v>428554</v>
      </c>
      <c r="F73" s="85">
        <f>E73/O73</f>
        <v>5.1174439743331322E-2</v>
      </c>
      <c r="G73" s="86">
        <f>E73/D73</f>
        <v>138.5856217021344</v>
      </c>
      <c r="H73" s="87">
        <f>RANK(G73,$G$10:$G$204)</f>
        <v>22</v>
      </c>
      <c r="I73" s="88">
        <v>3436758</v>
      </c>
      <c r="J73" s="89">
        <f>I73/O73</f>
        <v>0.41038974127743966</v>
      </c>
      <c r="K73" s="130">
        <f>I73/D73</f>
        <v>1111.3774321784047</v>
      </c>
      <c r="L73" s="93">
        <v>2520072</v>
      </c>
      <c r="M73" s="147">
        <f>L73/O73</f>
        <v>0.3009265406759859</v>
      </c>
      <c r="N73" s="92">
        <f>L73/D73</f>
        <v>814.93987888140407</v>
      </c>
      <c r="O73" s="93">
        <v>8374376</v>
      </c>
      <c r="P73" s="92">
        <f>O73/D73</f>
        <v>2708.1023729271774</v>
      </c>
    </row>
    <row r="74" spans="1:16">
      <c r="A74" s="10"/>
      <c r="B74" s="174" t="s">
        <v>52</v>
      </c>
      <c r="C74" s="14" t="s">
        <v>241</v>
      </c>
      <c r="D74" s="94"/>
      <c r="E74" s="84"/>
      <c r="F74" s="100"/>
      <c r="G74" s="120"/>
      <c r="H74" s="97"/>
      <c r="I74" s="98"/>
      <c r="J74" s="96"/>
      <c r="K74" s="134"/>
      <c r="L74" s="101"/>
      <c r="M74" s="124"/>
      <c r="N74" s="144"/>
      <c r="O74" s="112"/>
      <c r="P74" s="113"/>
    </row>
    <row r="75" spans="1:16">
      <c r="A75" s="1" t="s">
        <v>155</v>
      </c>
      <c r="B75" s="5"/>
      <c r="C75" s="14" t="s">
        <v>142</v>
      </c>
      <c r="D75" s="94"/>
      <c r="E75" s="84"/>
      <c r="F75" s="100"/>
      <c r="G75" s="120"/>
      <c r="H75" s="97"/>
      <c r="I75" s="98"/>
      <c r="J75" s="96"/>
      <c r="K75" s="134"/>
      <c r="L75" s="101"/>
      <c r="M75" s="110"/>
      <c r="N75" s="144"/>
      <c r="O75" s="112"/>
      <c r="P75" s="113"/>
    </row>
    <row r="76" spans="1:16">
      <c r="A76" s="15" t="s">
        <v>34</v>
      </c>
      <c r="B76" s="168" t="s">
        <v>245</v>
      </c>
      <c r="C76" s="13" t="s">
        <v>246</v>
      </c>
      <c r="D76" s="83">
        <v>2895.8009999999999</v>
      </c>
      <c r="E76" s="129">
        <v>384553</v>
      </c>
      <c r="F76" s="85">
        <f>E76/O76</f>
        <v>5.0464405385522479E-2</v>
      </c>
      <c r="G76" s="86">
        <f>E76/D76</f>
        <v>132.79676331350117</v>
      </c>
      <c r="H76" s="87">
        <f>RANK(G76,$G$10:$G$204)</f>
        <v>25</v>
      </c>
      <c r="I76" s="88">
        <v>2956588</v>
      </c>
      <c r="J76" s="89">
        <f>I76/O76</f>
        <v>0.38798931588096086</v>
      </c>
      <c r="K76" s="130">
        <f>I76/D76</f>
        <v>1020.991428623721</v>
      </c>
      <c r="L76" s="93">
        <v>2897033</v>
      </c>
      <c r="M76" s="147">
        <f>L76/O76</f>
        <v>0.38017398831171867</v>
      </c>
      <c r="N76" s="92">
        <f>L76/D76</f>
        <v>1000.4254435991976</v>
      </c>
      <c r="O76" s="93">
        <v>7620282</v>
      </c>
      <c r="P76" s="92">
        <f>O76/D76</f>
        <v>2631.4936696271602</v>
      </c>
    </row>
    <row r="77" spans="1:16">
      <c r="A77" s="10"/>
      <c r="B77" s="2" t="s">
        <v>242</v>
      </c>
      <c r="C77" s="14" t="s">
        <v>247</v>
      </c>
      <c r="D77" s="94"/>
      <c r="E77" s="84"/>
      <c r="F77" s="95"/>
      <c r="G77" s="120"/>
      <c r="H77" s="97"/>
      <c r="I77" s="98"/>
      <c r="J77" s="99"/>
      <c r="K77" s="134"/>
      <c r="L77" s="101"/>
      <c r="M77" s="91"/>
      <c r="N77" s="144"/>
      <c r="O77" s="112"/>
      <c r="P77" s="113"/>
    </row>
    <row r="78" spans="1:16">
      <c r="A78" s="10"/>
      <c r="B78" s="2"/>
      <c r="C78" s="14" t="s">
        <v>243</v>
      </c>
      <c r="D78" s="94"/>
      <c r="E78" s="84"/>
      <c r="F78" s="95"/>
      <c r="G78" s="120"/>
      <c r="H78" s="97"/>
      <c r="I78" s="98"/>
      <c r="J78" s="99"/>
      <c r="K78" s="134"/>
      <c r="L78" s="101"/>
      <c r="M78" s="91"/>
      <c r="N78" s="144"/>
      <c r="O78" s="112"/>
      <c r="P78" s="113"/>
    </row>
    <row r="79" spans="1:16">
      <c r="A79" s="167"/>
      <c r="B79" s="76" t="s">
        <v>248</v>
      </c>
      <c r="C79" s="175"/>
      <c r="D79" s="102"/>
      <c r="E79" s="103"/>
      <c r="F79" s="176"/>
      <c r="G79" s="105"/>
      <c r="H79" s="139"/>
      <c r="I79" s="107"/>
      <c r="J79" s="177"/>
      <c r="K79" s="109"/>
      <c r="L79" s="128"/>
      <c r="M79" s="178"/>
      <c r="N79" s="111"/>
      <c r="O79" s="112"/>
      <c r="P79" s="113"/>
    </row>
    <row r="80" spans="1:16">
      <c r="A80" s="10" t="s">
        <v>35</v>
      </c>
      <c r="B80" s="2" t="s">
        <v>109</v>
      </c>
      <c r="C80" s="6"/>
      <c r="D80" s="94">
        <v>4399.5829999999996</v>
      </c>
      <c r="E80" s="84">
        <v>646875</v>
      </c>
      <c r="F80" s="95">
        <f>E80/O80</f>
        <v>5.9482545303975461E-2</v>
      </c>
      <c r="G80" s="96">
        <f>E80/D80</f>
        <v>147.0309799815119</v>
      </c>
      <c r="H80" s="87">
        <f>RANK(G80,$G$10:$G$204)</f>
        <v>20</v>
      </c>
      <c r="I80" s="98">
        <v>3722964</v>
      </c>
      <c r="J80" s="99">
        <f>I80/O80</f>
        <v>0.342340289538272</v>
      </c>
      <c r="K80" s="90">
        <f>I80/D80</f>
        <v>846.20837929412858</v>
      </c>
      <c r="L80" s="101">
        <v>3021794</v>
      </c>
      <c r="M80" s="91">
        <f>L80/O80</f>
        <v>0.27786511846072459</v>
      </c>
      <c r="N80" s="100">
        <f>L80/D80</f>
        <v>686.83645700058401</v>
      </c>
      <c r="O80" s="93">
        <v>10875039</v>
      </c>
      <c r="P80" s="92">
        <f>O80/D80</f>
        <v>2471.8340351801526</v>
      </c>
    </row>
    <row r="81" spans="1:16">
      <c r="A81" s="10"/>
      <c r="B81" s="2" t="s">
        <v>132</v>
      </c>
      <c r="C81" s="179"/>
      <c r="D81" s="94"/>
      <c r="E81" s="84"/>
      <c r="F81" s="100"/>
      <c r="G81" s="120"/>
      <c r="H81" s="97"/>
      <c r="I81" s="98"/>
      <c r="J81" s="96"/>
      <c r="K81" s="134"/>
      <c r="L81" s="101"/>
      <c r="M81" s="124"/>
      <c r="N81" s="144"/>
      <c r="O81" s="112"/>
      <c r="P81" s="113"/>
    </row>
    <row r="82" spans="1:16">
      <c r="A82" s="4" t="s">
        <v>157</v>
      </c>
      <c r="B82" s="5"/>
      <c r="C82" s="3"/>
      <c r="D82" s="102"/>
      <c r="E82" s="84"/>
      <c r="F82" s="100"/>
      <c r="G82" s="120"/>
      <c r="H82" s="97"/>
      <c r="I82" s="98"/>
      <c r="J82" s="96"/>
      <c r="K82" s="134"/>
      <c r="L82" s="101"/>
      <c r="M82" s="110"/>
      <c r="N82" s="144"/>
      <c r="O82" s="112"/>
      <c r="P82" s="113"/>
    </row>
    <row r="83" spans="1:16">
      <c r="A83" s="10" t="s">
        <v>36</v>
      </c>
      <c r="B83" s="2" t="s">
        <v>56</v>
      </c>
      <c r="C83" s="17" t="s">
        <v>97</v>
      </c>
      <c r="D83" s="83">
        <v>4629.2839999999997</v>
      </c>
      <c r="E83" s="129">
        <v>252430</v>
      </c>
      <c r="F83" s="85">
        <f>E83/O83</f>
        <v>2.7367159560308413E-2</v>
      </c>
      <c r="G83" s="86">
        <f>E83/D83</f>
        <v>54.528950913359395</v>
      </c>
      <c r="H83" s="87">
        <f>RANK(G83,$G$10:$G$204)</f>
        <v>44</v>
      </c>
      <c r="I83" s="88">
        <v>2739983</v>
      </c>
      <c r="J83" s="89">
        <f>I83/O83</f>
        <v>0.29705483481968281</v>
      </c>
      <c r="K83" s="130">
        <f>I83/D83</f>
        <v>591.88051543176016</v>
      </c>
      <c r="L83" s="93">
        <v>2825752</v>
      </c>
      <c r="M83" s="147">
        <f>L83/O83</f>
        <v>0.30635346774099997</v>
      </c>
      <c r="N83" s="92">
        <f>L83/D83</f>
        <v>610.40800261984361</v>
      </c>
      <c r="O83" s="93">
        <v>9223829</v>
      </c>
      <c r="P83" s="92">
        <f>O83/D83</f>
        <v>1992.4958157676222</v>
      </c>
    </row>
    <row r="84" spans="1:16">
      <c r="A84" s="10"/>
      <c r="B84" s="2" t="s">
        <v>57</v>
      </c>
      <c r="C84" s="14" t="s">
        <v>220</v>
      </c>
      <c r="D84" s="94"/>
      <c r="E84" s="84"/>
      <c r="F84" s="100"/>
      <c r="G84" s="120"/>
      <c r="H84" s="97"/>
      <c r="I84" s="98"/>
      <c r="J84" s="96"/>
      <c r="K84" s="134"/>
      <c r="L84" s="101"/>
      <c r="M84" s="124"/>
      <c r="N84" s="144"/>
      <c r="O84" s="112"/>
      <c r="P84" s="113"/>
    </row>
    <row r="85" spans="1:16">
      <c r="A85" s="10"/>
      <c r="B85" s="2" t="s">
        <v>55</v>
      </c>
      <c r="C85" s="14"/>
      <c r="D85" s="94"/>
      <c r="E85" s="84"/>
      <c r="F85" s="100"/>
      <c r="G85" s="120"/>
      <c r="H85" s="97"/>
      <c r="I85" s="98"/>
      <c r="J85" s="96"/>
      <c r="K85" s="134"/>
      <c r="L85" s="101"/>
      <c r="M85" s="124"/>
      <c r="N85" s="144"/>
      <c r="O85" s="112"/>
      <c r="P85" s="113"/>
    </row>
    <row r="86" spans="1:16">
      <c r="A86" s="4" t="s">
        <v>155</v>
      </c>
      <c r="B86" s="76" t="s">
        <v>159</v>
      </c>
      <c r="C86" s="6"/>
      <c r="D86" s="102"/>
      <c r="E86" s="103"/>
      <c r="F86" s="104"/>
      <c r="G86" s="105"/>
      <c r="H86" s="180"/>
      <c r="I86" s="181"/>
      <c r="J86" s="108"/>
      <c r="K86" s="109"/>
      <c r="L86" s="128"/>
      <c r="M86" s="110"/>
      <c r="N86" s="111"/>
      <c r="O86" s="182"/>
      <c r="P86" s="183"/>
    </row>
    <row r="87" spans="1:16">
      <c r="A87" s="15" t="s">
        <v>37</v>
      </c>
      <c r="B87" s="168" t="s">
        <v>9</v>
      </c>
      <c r="C87" s="13" t="s">
        <v>252</v>
      </c>
      <c r="D87" s="83">
        <v>1328.702</v>
      </c>
      <c r="E87" s="129">
        <v>171987</v>
      </c>
      <c r="F87" s="85">
        <f>E87/O87</f>
        <v>4.4275766195986561E-2</v>
      </c>
      <c r="G87" s="86">
        <f>E87/D87</f>
        <v>129.4398593514573</v>
      </c>
      <c r="H87" s="87">
        <f>RANK(G87,$G$10:$G$204)</f>
        <v>28</v>
      </c>
      <c r="I87" s="184">
        <v>1531504</v>
      </c>
      <c r="J87" s="89">
        <f>I87/O87</f>
        <v>0.39426534000952518</v>
      </c>
      <c r="K87" s="130">
        <f>I87/D87</f>
        <v>1152.6316660921711</v>
      </c>
      <c r="L87" s="93">
        <v>1071886</v>
      </c>
      <c r="M87" s="147">
        <f>L87/O87</f>
        <v>0.27594279756464879</v>
      </c>
      <c r="N87" s="92">
        <f>L87/D87</f>
        <v>806.71663021505196</v>
      </c>
      <c r="O87" s="93">
        <v>3884450</v>
      </c>
      <c r="P87" s="92">
        <f>O87/D87</f>
        <v>2923.4922503315265</v>
      </c>
    </row>
    <row r="88" spans="1:16">
      <c r="A88" s="10"/>
      <c r="B88" s="2" t="s">
        <v>119</v>
      </c>
      <c r="C88" s="14" t="s">
        <v>253</v>
      </c>
      <c r="D88" s="94"/>
      <c r="E88" s="84"/>
      <c r="F88" s="100"/>
      <c r="G88" s="120"/>
      <c r="H88" s="185"/>
      <c r="I88" s="186"/>
      <c r="J88" s="96"/>
      <c r="K88" s="134"/>
      <c r="L88" s="101"/>
      <c r="M88" s="124"/>
      <c r="N88" s="144"/>
      <c r="O88" s="112"/>
      <c r="P88" s="113"/>
    </row>
    <row r="89" spans="1:16">
      <c r="A89" s="10"/>
      <c r="B89" s="2"/>
      <c r="C89" s="14" t="s">
        <v>251</v>
      </c>
      <c r="D89" s="94"/>
      <c r="E89" s="84"/>
      <c r="F89" s="100"/>
      <c r="G89" s="120"/>
      <c r="H89" s="185"/>
      <c r="I89" s="186"/>
      <c r="J89" s="96"/>
      <c r="K89" s="134"/>
      <c r="L89" s="101"/>
      <c r="M89" s="124"/>
      <c r="N89" s="144"/>
      <c r="O89" s="112"/>
      <c r="P89" s="113"/>
    </row>
    <row r="90" spans="1:16">
      <c r="A90" s="1" t="s">
        <v>155</v>
      </c>
      <c r="B90" s="5"/>
      <c r="C90" s="14" t="s">
        <v>219</v>
      </c>
      <c r="D90" s="94"/>
      <c r="E90" s="84"/>
      <c r="F90" s="100"/>
      <c r="G90" s="120"/>
      <c r="H90" s="185"/>
      <c r="I90" s="186"/>
      <c r="J90" s="96"/>
      <c r="K90" s="134"/>
      <c r="L90" s="101"/>
      <c r="M90" s="124"/>
      <c r="N90" s="144"/>
      <c r="O90" s="112"/>
      <c r="P90" s="113"/>
    </row>
    <row r="91" spans="1:16">
      <c r="A91" s="15" t="s">
        <v>38</v>
      </c>
      <c r="B91" s="16" t="s">
        <v>143</v>
      </c>
      <c r="C91" s="13" t="s">
        <v>99</v>
      </c>
      <c r="D91" s="83">
        <v>5938.7370000000001</v>
      </c>
      <c r="E91" s="129">
        <v>952092</v>
      </c>
      <c r="F91" s="85">
        <f>E91/O91</f>
        <v>5.25489548045939E-2</v>
      </c>
      <c r="G91" s="86">
        <f>E91/D91</f>
        <v>160.31893650114495</v>
      </c>
      <c r="H91" s="87">
        <f>RANK(G91,$G$10:$G$204)</f>
        <v>16</v>
      </c>
      <c r="I91" s="184">
        <v>7693324</v>
      </c>
      <c r="J91" s="89">
        <f>I91/O91</f>
        <v>0.42461877126695485</v>
      </c>
      <c r="K91" s="130">
        <f>I91/D91</f>
        <v>1295.4478368043576</v>
      </c>
      <c r="L91" s="93">
        <v>4114296</v>
      </c>
      <c r="M91" s="147">
        <f>L91/O91</f>
        <v>0.22708094864437625</v>
      </c>
      <c r="N91" s="92">
        <f>L91/D91</f>
        <v>692.78972953340076</v>
      </c>
      <c r="O91" s="93">
        <v>18118191</v>
      </c>
      <c r="P91" s="92">
        <f>O91/D91</f>
        <v>3050.8491957128258</v>
      </c>
    </row>
    <row r="92" spans="1:16">
      <c r="A92" s="149" t="s">
        <v>158</v>
      </c>
      <c r="B92" s="150"/>
      <c r="C92" s="151"/>
      <c r="D92" s="94"/>
      <c r="E92" s="84"/>
      <c r="F92" s="100"/>
      <c r="G92" s="120"/>
      <c r="H92" s="185"/>
      <c r="I92" s="186"/>
      <c r="J92" s="96"/>
      <c r="K92" s="134"/>
      <c r="L92" s="101"/>
      <c r="M92" s="124"/>
      <c r="N92" s="144"/>
      <c r="O92" s="112"/>
      <c r="P92" s="113"/>
    </row>
    <row r="93" spans="1:16">
      <c r="A93" s="15" t="s">
        <v>64</v>
      </c>
      <c r="B93" s="16" t="s">
        <v>280</v>
      </c>
      <c r="C93" s="13" t="s">
        <v>255</v>
      </c>
      <c r="D93" s="83">
        <v>6708.8739999999998</v>
      </c>
      <c r="E93" s="129">
        <v>1888449</v>
      </c>
      <c r="F93" s="85">
        <f>E93/O93</f>
        <v>7.9011141227411499E-2</v>
      </c>
      <c r="G93" s="86">
        <f>E93/D93</f>
        <v>281.48523880460419</v>
      </c>
      <c r="H93" s="87">
        <f>RANK(G93,$G$10:$G$204)</f>
        <v>6</v>
      </c>
      <c r="I93" s="184">
        <v>12876192</v>
      </c>
      <c r="J93" s="89">
        <f>I93/O93</f>
        <v>0.53872920295081639</v>
      </c>
      <c r="K93" s="130">
        <f>I93/D93</f>
        <v>1919.2776611991819</v>
      </c>
      <c r="L93" s="93">
        <v>5184312</v>
      </c>
      <c r="M93" s="147">
        <f>L93/O93</f>
        <v>0.21690731790954598</v>
      </c>
      <c r="N93" s="92">
        <f>L93/D93</f>
        <v>772.75441452619327</v>
      </c>
      <c r="O93" s="93">
        <v>23901047</v>
      </c>
      <c r="P93" s="92">
        <f>O93/D93</f>
        <v>3562.6018613555721</v>
      </c>
    </row>
    <row r="94" spans="1:16">
      <c r="A94" s="2" t="s">
        <v>254</v>
      </c>
      <c r="B94" s="2"/>
      <c r="C94" s="187"/>
      <c r="D94" s="60"/>
      <c r="E94" s="188"/>
      <c r="F94" s="100"/>
      <c r="G94" s="120"/>
      <c r="H94" s="185"/>
      <c r="I94" s="186"/>
      <c r="J94" s="96"/>
      <c r="K94" s="134"/>
      <c r="L94" s="101"/>
      <c r="M94" s="124"/>
      <c r="N94" s="144"/>
      <c r="O94" s="112"/>
      <c r="P94" s="113"/>
    </row>
    <row r="95" spans="1:16">
      <c r="A95" s="2" t="s">
        <v>144</v>
      </c>
      <c r="B95" s="2"/>
      <c r="C95" s="187"/>
      <c r="D95" s="60"/>
      <c r="E95" s="188"/>
      <c r="F95" s="100"/>
      <c r="G95" s="120"/>
      <c r="H95" s="185"/>
      <c r="I95" s="186"/>
      <c r="J95" s="96"/>
      <c r="K95" s="134"/>
      <c r="L95" s="101"/>
      <c r="M95" s="124"/>
      <c r="N95" s="144"/>
      <c r="O95" s="112"/>
      <c r="P95" s="113"/>
    </row>
    <row r="96" spans="1:16">
      <c r="A96" s="2" t="s">
        <v>168</v>
      </c>
      <c r="B96" s="2"/>
      <c r="C96" s="187"/>
      <c r="E96" s="188"/>
      <c r="F96" s="100"/>
      <c r="G96" s="120"/>
      <c r="H96" s="185"/>
      <c r="I96" s="186"/>
      <c r="J96" s="96"/>
      <c r="K96" s="134"/>
      <c r="L96" s="101"/>
      <c r="M96" s="124"/>
      <c r="N96" s="144"/>
      <c r="O96" s="112"/>
      <c r="P96" s="113"/>
    </row>
    <row r="97" spans="1:16">
      <c r="A97" s="2" t="s">
        <v>169</v>
      </c>
      <c r="B97" s="2"/>
      <c r="C97" s="187"/>
      <c r="E97" s="188"/>
      <c r="F97" s="100"/>
      <c r="G97" s="120"/>
      <c r="H97" s="185"/>
      <c r="I97" s="186"/>
      <c r="J97" s="96"/>
      <c r="K97" s="134"/>
      <c r="L97" s="101"/>
      <c r="M97" s="124"/>
      <c r="N97" s="144"/>
      <c r="O97" s="112"/>
      <c r="P97" s="113"/>
    </row>
    <row r="98" spans="1:16">
      <c r="A98" s="4" t="s">
        <v>157</v>
      </c>
      <c r="B98" s="5"/>
      <c r="C98" s="3"/>
      <c r="D98" s="189"/>
      <c r="E98" s="190"/>
      <c r="F98" s="104"/>
      <c r="G98" s="105"/>
      <c r="H98" s="180"/>
      <c r="I98" s="181"/>
      <c r="J98" s="108"/>
      <c r="K98" s="109"/>
      <c r="L98" s="128"/>
      <c r="M98" s="110"/>
      <c r="N98" s="111"/>
      <c r="O98" s="112"/>
      <c r="P98" s="113"/>
    </row>
    <row r="99" spans="1:16">
      <c r="A99" s="10" t="s">
        <v>14</v>
      </c>
      <c r="B99" s="16" t="s">
        <v>256</v>
      </c>
      <c r="C99" s="143"/>
      <c r="D99" s="191">
        <v>9898.1929999999993</v>
      </c>
      <c r="E99" s="188">
        <v>900667</v>
      </c>
      <c r="F99" s="95">
        <f>E99/O99</f>
        <v>3.590796253059983E-2</v>
      </c>
      <c r="G99" s="96">
        <f>E99/D99</f>
        <v>90.99307318012491</v>
      </c>
      <c r="H99" s="87">
        <f>RANK(G99,$G$10:$G$204)</f>
        <v>38</v>
      </c>
      <c r="I99" s="186">
        <v>8239086</v>
      </c>
      <c r="J99" s="99">
        <f>I99/O99</f>
        <v>0.32847744102358545</v>
      </c>
      <c r="K99" s="90">
        <f>I99/D99</f>
        <v>832.38283997897395</v>
      </c>
      <c r="L99" s="101">
        <v>8423003</v>
      </c>
      <c r="M99" s="91">
        <f>L99/O99</f>
        <v>0.33580987881107</v>
      </c>
      <c r="N99" s="100">
        <f>L99/D99</f>
        <v>850.96370620374853</v>
      </c>
      <c r="O99" s="93">
        <v>25082654</v>
      </c>
      <c r="P99" s="92">
        <f>O99/D99</f>
        <v>2534.0639448028546</v>
      </c>
    </row>
    <row r="100" spans="1:16">
      <c r="A100" s="10"/>
      <c r="B100" s="2" t="s">
        <v>258</v>
      </c>
      <c r="C100" s="3"/>
      <c r="D100" s="192"/>
      <c r="E100" s="188"/>
      <c r="F100" s="95"/>
      <c r="G100" s="120"/>
      <c r="H100" s="185"/>
      <c r="I100" s="186"/>
      <c r="J100" s="99"/>
      <c r="K100" s="134"/>
      <c r="L100" s="101"/>
      <c r="M100" s="91"/>
      <c r="N100" s="144"/>
      <c r="O100" s="101"/>
      <c r="P100" s="100"/>
    </row>
    <row r="101" spans="1:16">
      <c r="B101" s="2" t="s">
        <v>257</v>
      </c>
      <c r="C101" s="187"/>
      <c r="E101" s="188"/>
      <c r="F101" s="95"/>
      <c r="G101" s="120"/>
      <c r="H101" s="185"/>
      <c r="I101" s="186"/>
      <c r="J101" s="99"/>
      <c r="K101" s="134"/>
      <c r="L101" s="101"/>
      <c r="M101" s="91"/>
      <c r="N101" s="144"/>
      <c r="O101" s="101"/>
      <c r="P101" s="100"/>
    </row>
    <row r="102" spans="1:16">
      <c r="B102" s="2" t="s">
        <v>221</v>
      </c>
      <c r="C102" s="187"/>
      <c r="E102" s="188"/>
      <c r="F102" s="100"/>
      <c r="G102" s="120"/>
      <c r="H102" s="185"/>
      <c r="I102" s="186"/>
      <c r="J102" s="96"/>
      <c r="K102" s="134"/>
      <c r="L102" s="101"/>
      <c r="M102" s="124"/>
      <c r="N102" s="144"/>
      <c r="O102" s="112"/>
      <c r="P102" s="113"/>
    </row>
    <row r="103" spans="1:16">
      <c r="A103" s="1" t="s">
        <v>155</v>
      </c>
      <c r="B103" s="5"/>
      <c r="C103" s="193"/>
      <c r="D103" s="94"/>
      <c r="E103" s="84"/>
      <c r="F103" s="100"/>
      <c r="G103" s="120"/>
      <c r="H103" s="185"/>
      <c r="I103" s="186"/>
      <c r="J103" s="96"/>
      <c r="K103" s="134"/>
      <c r="L103" s="101"/>
      <c r="M103" s="124"/>
      <c r="N103" s="144"/>
      <c r="O103" s="112"/>
      <c r="P103" s="113"/>
    </row>
    <row r="104" spans="1:16">
      <c r="A104" s="15" t="s">
        <v>15</v>
      </c>
      <c r="B104" s="16" t="s">
        <v>282</v>
      </c>
      <c r="C104" s="13" t="s">
        <v>99</v>
      </c>
      <c r="D104" s="83">
        <v>5422.06</v>
      </c>
      <c r="E104" s="129">
        <v>1223309</v>
      </c>
      <c r="F104" s="85">
        <f>E104/O104</f>
        <v>5.5981493705960887E-2</v>
      </c>
      <c r="G104" s="86">
        <f>E104/D104</f>
        <v>225.61701641073685</v>
      </c>
      <c r="H104" s="87">
        <f>RANK(G104,$G$10:$G$204)</f>
        <v>9</v>
      </c>
      <c r="I104" s="184">
        <v>8950755</v>
      </c>
      <c r="J104" s="89">
        <f>I104/O104</f>
        <v>0.40960757641454282</v>
      </c>
      <c r="K104" s="130">
        <f>I104/D104</f>
        <v>1650.803384691427</v>
      </c>
      <c r="L104" s="93">
        <v>5009508</v>
      </c>
      <c r="M104" s="147">
        <f>L104/O104</f>
        <v>0.22924685469653269</v>
      </c>
      <c r="N104" s="92">
        <f>L104/D104</f>
        <v>923.91231377004306</v>
      </c>
      <c r="O104" s="93">
        <v>21852025</v>
      </c>
      <c r="P104" s="92">
        <f>O104/D104</f>
        <v>4030.2071537386155</v>
      </c>
    </row>
    <row r="105" spans="1:16">
      <c r="A105" s="194" t="s">
        <v>259</v>
      </c>
      <c r="B105" s="194"/>
      <c r="C105" s="193"/>
      <c r="D105" s="94"/>
      <c r="E105" s="84"/>
      <c r="F105" s="100"/>
      <c r="G105" s="120"/>
      <c r="H105" s="185"/>
      <c r="I105" s="186"/>
      <c r="J105" s="96"/>
      <c r="K105" s="134"/>
      <c r="L105" s="101"/>
      <c r="M105" s="124"/>
      <c r="N105" s="144"/>
      <c r="O105" s="112"/>
      <c r="P105" s="113"/>
    </row>
    <row r="106" spans="1:16">
      <c r="A106" s="15" t="s">
        <v>16</v>
      </c>
      <c r="B106" s="168" t="s">
        <v>101</v>
      </c>
      <c r="C106" s="17" t="s">
        <v>97</v>
      </c>
      <c r="D106" s="83">
        <v>2992.2060000000001</v>
      </c>
      <c r="E106" s="129">
        <v>415980</v>
      </c>
      <c r="F106" s="85">
        <f>E106/O106</f>
        <v>5.6192820886903132E-2</v>
      </c>
      <c r="G106" s="86">
        <f>E106/D106</f>
        <v>139.02117701789248</v>
      </c>
      <c r="H106" s="87">
        <f>RANK(G106,$G$10:$G$204)</f>
        <v>21</v>
      </c>
      <c r="I106" s="184">
        <v>1755424</v>
      </c>
      <c r="J106" s="89">
        <f>I106/O106</f>
        <v>0.23713213715219733</v>
      </c>
      <c r="K106" s="130">
        <f>I106/D106</f>
        <v>586.6654902770731</v>
      </c>
      <c r="L106" s="93">
        <v>3191683</v>
      </c>
      <c r="M106" s="147">
        <f>L106/O106</f>
        <v>0.43114974553289498</v>
      </c>
      <c r="N106" s="92">
        <f>L106/D106</f>
        <v>1066.6655303812638</v>
      </c>
      <c r="O106" s="93">
        <v>7402725</v>
      </c>
      <c r="P106" s="92">
        <f>O106/D106</f>
        <v>2474.002458386889</v>
      </c>
    </row>
    <row r="107" spans="1:16">
      <c r="A107" s="10"/>
      <c r="B107" s="138" t="s">
        <v>149</v>
      </c>
      <c r="C107" s="14"/>
      <c r="D107" s="94"/>
      <c r="E107" s="84"/>
      <c r="F107" s="95"/>
      <c r="G107" s="120"/>
      <c r="H107" s="185"/>
      <c r="I107" s="186"/>
      <c r="J107" s="195"/>
      <c r="K107" s="134"/>
      <c r="L107" s="101"/>
      <c r="M107" s="196"/>
      <c r="N107" s="170"/>
      <c r="O107" s="171"/>
      <c r="P107" s="172"/>
    </row>
    <row r="108" spans="1:16">
      <c r="A108" s="1" t="s">
        <v>163</v>
      </c>
      <c r="B108" s="5"/>
      <c r="C108" s="175"/>
      <c r="D108" s="94"/>
      <c r="E108" s="84"/>
      <c r="F108" s="100"/>
      <c r="G108" s="120"/>
      <c r="H108" s="185"/>
      <c r="I108" s="186"/>
      <c r="J108" s="96"/>
      <c r="K108" s="134"/>
      <c r="L108" s="101"/>
      <c r="M108" s="10"/>
      <c r="N108" s="170"/>
      <c r="O108" s="171"/>
      <c r="P108" s="172"/>
    </row>
    <row r="109" spans="1:16">
      <c r="A109" s="15" t="s">
        <v>17</v>
      </c>
      <c r="B109" s="16" t="s">
        <v>10</v>
      </c>
      <c r="C109" s="13" t="s">
        <v>82</v>
      </c>
      <c r="D109" s="83">
        <v>6044.9170000000004</v>
      </c>
      <c r="E109" s="129">
        <v>377258</v>
      </c>
      <c r="F109" s="85">
        <f>E109/O109</f>
        <v>3.3867012873411248E-2</v>
      </c>
      <c r="G109" s="86">
        <f>E109/D109</f>
        <v>62.409128198120833</v>
      </c>
      <c r="H109" s="87">
        <f>RANK(G109,$G$10:$G$204)</f>
        <v>43</v>
      </c>
      <c r="I109" s="184">
        <v>5380651</v>
      </c>
      <c r="J109" s="89">
        <f>I109/O109</f>
        <v>0.48302905885185493</v>
      </c>
      <c r="K109" s="130">
        <f>I109/D109</f>
        <v>890.11164255853305</v>
      </c>
      <c r="L109" s="93">
        <v>3154531</v>
      </c>
      <c r="M109" s="147">
        <f>L109/O109</f>
        <v>0.28318694894892849</v>
      </c>
      <c r="N109" s="92">
        <f>L109/D109</f>
        <v>521.84852165877544</v>
      </c>
      <c r="O109" s="93">
        <v>11139394</v>
      </c>
      <c r="P109" s="92">
        <f>O109/D109</f>
        <v>1842.7703804700709</v>
      </c>
    </row>
    <row r="110" spans="1:16">
      <c r="A110" s="10"/>
      <c r="B110" s="12"/>
      <c r="C110" s="14" t="s">
        <v>142</v>
      </c>
      <c r="D110" s="94"/>
      <c r="E110" s="84"/>
      <c r="F110" s="95"/>
      <c r="G110" s="120"/>
      <c r="H110" s="185"/>
      <c r="I110" s="186"/>
      <c r="J110" s="99"/>
      <c r="K110" s="134"/>
      <c r="L110" s="101"/>
      <c r="M110" s="91"/>
      <c r="N110" s="144"/>
      <c r="O110" s="101"/>
      <c r="P110" s="100"/>
    </row>
    <row r="111" spans="1:16">
      <c r="A111" s="167"/>
      <c r="B111" s="76" t="s">
        <v>160</v>
      </c>
      <c r="C111" s="175"/>
      <c r="D111" s="102"/>
      <c r="E111" s="103"/>
      <c r="F111" s="104"/>
      <c r="G111" s="105"/>
      <c r="H111" s="180"/>
      <c r="I111" s="181"/>
      <c r="J111" s="108"/>
      <c r="K111" s="109"/>
      <c r="L111" s="128"/>
      <c r="M111" s="110"/>
      <c r="N111" s="111"/>
      <c r="O111" s="182"/>
      <c r="P111" s="183"/>
    </row>
    <row r="112" spans="1:16">
      <c r="A112" s="10" t="s">
        <v>18</v>
      </c>
      <c r="B112" s="12" t="s">
        <v>11</v>
      </c>
      <c r="C112" s="133" t="s">
        <v>96</v>
      </c>
      <c r="D112" s="94">
        <v>1014.864</v>
      </c>
      <c r="E112" s="84">
        <v>170999</v>
      </c>
      <c r="F112" s="95">
        <f>E112/O112</f>
        <v>6.4659439388038309E-2</v>
      </c>
      <c r="G112" s="96">
        <f>E112/D112</f>
        <v>168.49449778492487</v>
      </c>
      <c r="H112" s="87">
        <f>RANK(G112,$G$10:$G$204)</f>
        <v>14</v>
      </c>
      <c r="I112" s="186">
        <v>1045500</v>
      </c>
      <c r="J112" s="99">
        <f>I112/O112</f>
        <v>0.39533239305606499</v>
      </c>
      <c r="K112" s="90">
        <f>I112/D112</f>
        <v>1030.1872960317835</v>
      </c>
      <c r="L112" s="197">
        <v>0</v>
      </c>
      <c r="M112" s="118">
        <f>L112/O112</f>
        <v>0</v>
      </c>
      <c r="N112" s="119">
        <v>0</v>
      </c>
      <c r="O112" s="101">
        <v>2644610</v>
      </c>
      <c r="P112" s="100">
        <f>O112/D112</f>
        <v>2605.8762553406168</v>
      </c>
    </row>
    <row r="113" spans="1:16">
      <c r="A113" s="2" t="s">
        <v>264</v>
      </c>
      <c r="B113" s="198" t="s">
        <v>265</v>
      </c>
      <c r="C113" s="133" t="s">
        <v>194</v>
      </c>
      <c r="D113" s="64"/>
      <c r="E113" s="84"/>
      <c r="F113" s="100"/>
      <c r="G113" s="120"/>
      <c r="H113" s="185"/>
      <c r="I113" s="186"/>
      <c r="J113" s="96"/>
      <c r="K113" s="134"/>
      <c r="L113" s="121"/>
      <c r="M113" s="124"/>
      <c r="N113" s="125"/>
      <c r="O113" s="112"/>
      <c r="P113" s="199"/>
    </row>
    <row r="114" spans="1:16">
      <c r="A114" s="2" t="s">
        <v>262</v>
      </c>
      <c r="B114" s="198" t="s">
        <v>263</v>
      </c>
      <c r="C114" s="133" t="s">
        <v>98</v>
      </c>
      <c r="D114" s="64"/>
      <c r="E114" s="84"/>
      <c r="F114" s="100"/>
      <c r="G114" s="120"/>
      <c r="H114" s="185"/>
      <c r="I114" s="186"/>
      <c r="J114" s="96"/>
      <c r="K114" s="134"/>
      <c r="L114" s="121"/>
      <c r="M114" s="124"/>
      <c r="N114" s="125"/>
      <c r="O114" s="112"/>
      <c r="P114" s="199"/>
    </row>
    <row r="115" spans="1:16">
      <c r="A115" s="200"/>
      <c r="B115" s="148" t="s">
        <v>159</v>
      </c>
      <c r="C115" s="201"/>
      <c r="D115" s="94"/>
      <c r="E115" s="84"/>
      <c r="F115" s="100"/>
      <c r="G115" s="120"/>
      <c r="H115" s="185"/>
      <c r="I115" s="186"/>
      <c r="J115" s="96"/>
      <c r="K115" s="134"/>
      <c r="L115" s="121"/>
      <c r="M115" s="124"/>
      <c r="N115" s="125"/>
      <c r="O115" s="112"/>
      <c r="P115" s="199"/>
    </row>
    <row r="116" spans="1:16">
      <c r="A116" s="167" t="s">
        <v>106</v>
      </c>
      <c r="B116" s="167"/>
      <c r="C116" s="167"/>
      <c r="D116" s="150" t="s">
        <v>111</v>
      </c>
      <c r="E116" s="150"/>
      <c r="F116" s="150"/>
      <c r="G116" s="167"/>
      <c r="H116" s="167"/>
      <c r="I116" s="150"/>
      <c r="J116" s="150"/>
      <c r="K116" s="167"/>
      <c r="L116" s="150"/>
      <c r="M116" s="150"/>
      <c r="N116" s="167"/>
      <c r="P116" s="127"/>
    </row>
    <row r="117" spans="1:16">
      <c r="A117" s="15"/>
      <c r="B117" s="41" t="s">
        <v>75</v>
      </c>
      <c r="C117" s="42"/>
      <c r="D117" s="43"/>
      <c r="E117" s="44" t="s">
        <v>81</v>
      </c>
      <c r="F117" s="45"/>
      <c r="G117" s="46"/>
      <c r="H117" s="46"/>
      <c r="I117" s="47" t="s">
        <v>226</v>
      </c>
      <c r="J117" s="48"/>
      <c r="K117" s="49"/>
      <c r="L117" s="50"/>
      <c r="M117" s="50"/>
      <c r="N117" s="51"/>
      <c r="O117" s="51"/>
      <c r="P117" s="51"/>
    </row>
    <row r="118" spans="1:16">
      <c r="A118" s="10"/>
      <c r="B118" s="52" t="s">
        <v>76</v>
      </c>
      <c r="C118" s="53"/>
      <c r="D118" s="54"/>
      <c r="E118" s="44" t="s">
        <v>222</v>
      </c>
      <c r="F118" s="47"/>
      <c r="G118" s="55"/>
      <c r="H118" s="55"/>
      <c r="I118" s="44" t="s">
        <v>223</v>
      </c>
      <c r="J118" s="47"/>
      <c r="K118" s="46"/>
      <c r="L118" s="44" t="s">
        <v>224</v>
      </c>
      <c r="M118" s="47"/>
      <c r="N118" s="56"/>
      <c r="O118" s="57" t="s">
        <v>94</v>
      </c>
      <c r="P118" s="15"/>
    </row>
    <row r="119" spans="1:16">
      <c r="A119" s="10"/>
      <c r="B119" s="58" t="s">
        <v>8</v>
      </c>
      <c r="C119" s="53"/>
      <c r="D119" s="54"/>
      <c r="F119" s="59" t="s">
        <v>68</v>
      </c>
      <c r="G119" s="60"/>
      <c r="H119" s="61"/>
      <c r="I119" s="62"/>
      <c r="J119" s="59" t="s">
        <v>68</v>
      </c>
      <c r="K119" s="54"/>
      <c r="L119" s="63"/>
      <c r="M119" s="59" t="s">
        <v>68</v>
      </c>
      <c r="N119" s="64"/>
      <c r="O119" s="65" t="s">
        <v>123</v>
      </c>
      <c r="P119" s="62"/>
    </row>
    <row r="120" spans="1:16">
      <c r="B120" s="58" t="s">
        <v>231</v>
      </c>
      <c r="C120" s="66"/>
      <c r="D120" s="67" t="s">
        <v>73</v>
      </c>
      <c r="E120" s="68"/>
      <c r="F120" s="67" t="s">
        <v>69</v>
      </c>
      <c r="G120" s="60"/>
      <c r="H120" s="69"/>
      <c r="I120" s="62"/>
      <c r="J120" s="59" t="s">
        <v>69</v>
      </c>
      <c r="K120" s="54"/>
      <c r="L120" s="63"/>
      <c r="M120" s="59" t="s">
        <v>69</v>
      </c>
      <c r="N120" s="64"/>
      <c r="O120" s="70"/>
      <c r="P120" s="71"/>
    </row>
    <row r="121" spans="1:16">
      <c r="B121" s="52" t="s">
        <v>232</v>
      </c>
      <c r="C121" s="11"/>
      <c r="D121" s="67" t="s">
        <v>74</v>
      </c>
      <c r="E121" s="52"/>
      <c r="F121" s="67" t="s">
        <v>70</v>
      </c>
      <c r="G121" s="72" t="s">
        <v>115</v>
      </c>
      <c r="H121" s="73"/>
      <c r="I121" s="52"/>
      <c r="J121" s="67" t="s">
        <v>70</v>
      </c>
      <c r="K121" s="72" t="s">
        <v>113</v>
      </c>
      <c r="L121" s="52"/>
      <c r="M121" s="59" t="s">
        <v>70</v>
      </c>
      <c r="N121" s="72" t="s">
        <v>113</v>
      </c>
      <c r="O121" s="52"/>
      <c r="P121" s="72" t="s">
        <v>112</v>
      </c>
    </row>
    <row r="122" spans="1:16">
      <c r="A122" s="10"/>
      <c r="B122" s="52" t="s">
        <v>139</v>
      </c>
      <c r="C122" s="53"/>
      <c r="D122" s="74" t="s">
        <v>227</v>
      </c>
      <c r="E122" s="52" t="s">
        <v>0</v>
      </c>
      <c r="F122" s="67" t="s">
        <v>71</v>
      </c>
      <c r="G122" s="75" t="s">
        <v>0</v>
      </c>
      <c r="H122" s="75"/>
      <c r="I122" s="52" t="s">
        <v>0</v>
      </c>
      <c r="J122" s="67" t="s">
        <v>71</v>
      </c>
      <c r="K122" s="67" t="s">
        <v>49</v>
      </c>
      <c r="L122" s="52" t="s">
        <v>0</v>
      </c>
      <c r="M122" s="59" t="s">
        <v>71</v>
      </c>
      <c r="N122" s="67" t="s">
        <v>49</v>
      </c>
      <c r="O122" s="52" t="s">
        <v>0</v>
      </c>
      <c r="P122" s="59" t="s">
        <v>49</v>
      </c>
    </row>
    <row r="123" spans="1:16">
      <c r="A123" s="76" t="s">
        <v>118</v>
      </c>
      <c r="B123" s="77" t="s">
        <v>140</v>
      </c>
      <c r="C123" s="78" t="s">
        <v>1</v>
      </c>
      <c r="D123" s="79" t="s">
        <v>86</v>
      </c>
      <c r="E123" s="80" t="s">
        <v>87</v>
      </c>
      <c r="F123" s="81" t="s">
        <v>72</v>
      </c>
      <c r="G123" s="81" t="s">
        <v>114</v>
      </c>
      <c r="H123" s="81" t="s">
        <v>50</v>
      </c>
      <c r="I123" s="80" t="s">
        <v>87</v>
      </c>
      <c r="J123" s="81" t="s">
        <v>72</v>
      </c>
      <c r="K123" s="81" t="s">
        <v>114</v>
      </c>
      <c r="L123" s="80" t="s">
        <v>87</v>
      </c>
      <c r="M123" s="82" t="s">
        <v>72</v>
      </c>
      <c r="N123" s="81" t="s">
        <v>114</v>
      </c>
      <c r="O123" s="80" t="s">
        <v>87</v>
      </c>
      <c r="P123" s="82" t="s">
        <v>114</v>
      </c>
    </row>
    <row r="124" spans="1:16">
      <c r="A124" s="15" t="s">
        <v>19</v>
      </c>
      <c r="B124" s="168" t="s">
        <v>145</v>
      </c>
      <c r="C124" s="202"/>
      <c r="D124" s="83">
        <v>1868.9690000000001</v>
      </c>
      <c r="E124" s="129">
        <v>275563</v>
      </c>
      <c r="F124" s="85">
        <f>E124/O124</f>
        <v>5.8395056182061068E-2</v>
      </c>
      <c r="G124" s="86">
        <f>E124/D124</f>
        <v>147.44118281255601</v>
      </c>
      <c r="H124" s="87">
        <f>RANK(G124,$G$10:$G$204)</f>
        <v>19</v>
      </c>
      <c r="I124" s="184">
        <v>2101694</v>
      </c>
      <c r="J124" s="89">
        <f>I124/O124</f>
        <v>0.44537379549322897</v>
      </c>
      <c r="K124" s="130">
        <f>I124/D124</f>
        <v>1124.5205244174729</v>
      </c>
      <c r="L124" s="93">
        <v>1669380</v>
      </c>
      <c r="M124" s="147">
        <f>L124/O124</f>
        <v>0.35376134999694847</v>
      </c>
      <c r="N124" s="92">
        <f>L124/D124</f>
        <v>893.20903663998706</v>
      </c>
      <c r="O124" s="93">
        <v>4718944</v>
      </c>
      <c r="P124" s="92">
        <f>O124/D124</f>
        <v>2524.8915311061874</v>
      </c>
    </row>
    <row r="125" spans="1:16">
      <c r="A125" s="1" t="s">
        <v>155</v>
      </c>
      <c r="B125" s="5"/>
      <c r="C125" s="6"/>
      <c r="D125" s="94"/>
      <c r="E125" s="84"/>
      <c r="F125" s="100"/>
      <c r="G125" s="120"/>
      <c r="H125" s="185"/>
      <c r="I125" s="186"/>
      <c r="J125" s="96"/>
      <c r="K125" s="134"/>
      <c r="L125" s="101"/>
      <c r="M125" s="124"/>
      <c r="N125" s="144"/>
      <c r="O125" s="112"/>
      <c r="P125" s="113"/>
    </row>
    <row r="126" spans="1:16">
      <c r="A126" s="15" t="s">
        <v>88</v>
      </c>
      <c r="B126" s="168" t="s">
        <v>189</v>
      </c>
      <c r="C126" s="17" t="s">
        <v>99</v>
      </c>
      <c r="D126" s="83">
        <v>1322.616</v>
      </c>
      <c r="E126" s="129">
        <v>553197</v>
      </c>
      <c r="F126" s="85">
        <f>E126/O126</f>
        <v>0.23543383558355732</v>
      </c>
      <c r="G126" s="86">
        <f>E126/D126</f>
        <v>418.25972164256291</v>
      </c>
      <c r="H126" s="87">
        <f>RANK(G126,$G$10:$G$204)</f>
        <v>2</v>
      </c>
      <c r="I126" s="184">
        <v>99027</v>
      </c>
      <c r="J126" s="89">
        <f>I126/O126</f>
        <v>4.2144672578363462E-2</v>
      </c>
      <c r="K126" s="130">
        <f>I126/D126</f>
        <v>74.872071712424471</v>
      </c>
      <c r="L126" s="197">
        <v>0</v>
      </c>
      <c r="M126" s="155">
        <f>L126/O126</f>
        <v>0</v>
      </c>
      <c r="N126" s="156">
        <v>0</v>
      </c>
      <c r="O126" s="93">
        <v>2349692</v>
      </c>
      <c r="P126" s="92">
        <f>O126/D126</f>
        <v>1776.5489000586717</v>
      </c>
    </row>
    <row r="127" spans="1:16">
      <c r="A127" s="10" t="s">
        <v>89</v>
      </c>
      <c r="B127" s="2" t="s">
        <v>190</v>
      </c>
      <c r="C127" s="133"/>
      <c r="D127" s="94"/>
      <c r="E127" s="84"/>
      <c r="F127" s="95"/>
      <c r="G127" s="120"/>
      <c r="H127" s="185"/>
      <c r="I127" s="186"/>
      <c r="J127" s="99"/>
      <c r="K127" s="134"/>
      <c r="L127" s="203"/>
      <c r="M127" s="118"/>
      <c r="N127" s="204"/>
      <c r="O127" s="101"/>
      <c r="P127" s="100"/>
    </row>
    <row r="128" spans="1:16">
      <c r="A128" s="10"/>
      <c r="B128" s="2" t="s">
        <v>216</v>
      </c>
      <c r="C128" s="133"/>
      <c r="D128" s="94"/>
      <c r="E128" s="84"/>
      <c r="F128" s="100"/>
      <c r="G128" s="120"/>
      <c r="H128" s="185"/>
      <c r="I128" s="186"/>
      <c r="J128" s="96"/>
      <c r="K128" s="134"/>
      <c r="L128" s="121"/>
      <c r="M128" s="124"/>
      <c r="N128" s="125"/>
      <c r="O128" s="112"/>
      <c r="P128" s="113"/>
    </row>
    <row r="129" spans="1:16">
      <c r="A129" s="4" t="s">
        <v>157</v>
      </c>
      <c r="B129" s="5"/>
      <c r="C129" s="3"/>
      <c r="D129" s="64"/>
      <c r="E129" s="190"/>
      <c r="F129" s="100"/>
      <c r="G129" s="120"/>
      <c r="H129" s="185"/>
      <c r="I129" s="186"/>
      <c r="J129" s="96"/>
      <c r="K129" s="134"/>
      <c r="L129" s="121"/>
      <c r="M129" s="124"/>
      <c r="N129" s="125"/>
      <c r="O129" s="112"/>
      <c r="P129" s="113"/>
    </row>
    <row r="130" spans="1:16">
      <c r="A130" s="15" t="s">
        <v>20</v>
      </c>
      <c r="B130" s="205" t="s">
        <v>127</v>
      </c>
      <c r="C130" s="17" t="s">
        <v>96</v>
      </c>
      <c r="D130" s="83">
        <v>8911.5020000000004</v>
      </c>
      <c r="E130" s="129">
        <v>2282055</v>
      </c>
      <c r="F130" s="85">
        <f>E130/O130</f>
        <v>7.8483486588537474E-2</v>
      </c>
      <c r="G130" s="86">
        <f>E130/D130</f>
        <v>256.07972707631103</v>
      </c>
      <c r="H130" s="87">
        <f>RANK(G130,$G$10:$G$204)</f>
        <v>7</v>
      </c>
      <c r="I130" s="184">
        <v>12108615</v>
      </c>
      <c r="J130" s="89">
        <f>I130/O130</f>
        <v>0.41643445182445804</v>
      </c>
      <c r="K130" s="130">
        <f>I130/D130</f>
        <v>1358.7625295937767</v>
      </c>
      <c r="L130" s="93">
        <v>8454788</v>
      </c>
      <c r="M130" s="147">
        <f>L130/O130</f>
        <v>0.29077355305061775</v>
      </c>
      <c r="N130" s="92">
        <f>L130/D130</f>
        <v>948.75005358243754</v>
      </c>
      <c r="O130" s="93">
        <v>29076881</v>
      </c>
      <c r="P130" s="92">
        <f>O130/D130</f>
        <v>3262.8485074682135</v>
      </c>
    </row>
    <row r="131" spans="1:16">
      <c r="A131" s="10"/>
      <c r="B131" s="2" t="s">
        <v>181</v>
      </c>
      <c r="C131" s="133" t="s">
        <v>102</v>
      </c>
      <c r="D131" s="94"/>
      <c r="E131" s="84"/>
      <c r="F131" s="95"/>
      <c r="G131" s="120"/>
      <c r="H131" s="185"/>
      <c r="I131" s="186"/>
      <c r="J131" s="99"/>
      <c r="K131" s="134"/>
      <c r="L131" s="101"/>
      <c r="M131" s="91"/>
      <c r="N131" s="144"/>
      <c r="O131" s="101"/>
      <c r="P131" s="100"/>
    </row>
    <row r="132" spans="1:16">
      <c r="A132" s="10"/>
      <c r="B132" s="2" t="s">
        <v>146</v>
      </c>
      <c r="C132" s="133"/>
      <c r="D132" s="94"/>
      <c r="E132" s="84"/>
      <c r="F132" s="95"/>
      <c r="G132" s="120"/>
      <c r="H132" s="185"/>
      <c r="I132" s="186"/>
      <c r="J132" s="99"/>
      <c r="K132" s="134"/>
      <c r="L132" s="101"/>
      <c r="M132" s="91"/>
      <c r="N132" s="144"/>
      <c r="O132" s="101"/>
      <c r="P132" s="100"/>
    </row>
    <row r="133" spans="1:16">
      <c r="A133" s="10"/>
      <c r="B133" s="2" t="s">
        <v>128</v>
      </c>
      <c r="C133" s="133"/>
      <c r="D133" s="94"/>
      <c r="E133" s="84"/>
      <c r="F133" s="95"/>
      <c r="G133" s="120"/>
      <c r="H133" s="185"/>
      <c r="I133" s="186"/>
      <c r="J133" s="99"/>
      <c r="K133" s="134"/>
      <c r="L133" s="101"/>
      <c r="M133" s="91"/>
      <c r="N133" s="144"/>
      <c r="O133" s="101"/>
      <c r="P133" s="100"/>
    </row>
    <row r="134" spans="1:16">
      <c r="A134" s="10"/>
      <c r="B134" s="2" t="s">
        <v>173</v>
      </c>
      <c r="C134" s="133"/>
      <c r="D134" s="94"/>
      <c r="E134" s="84"/>
      <c r="F134" s="95"/>
      <c r="G134" s="120"/>
      <c r="H134" s="185"/>
      <c r="I134" s="186"/>
      <c r="J134" s="99"/>
      <c r="K134" s="134"/>
      <c r="L134" s="101"/>
      <c r="M134" s="91"/>
      <c r="N134" s="144"/>
      <c r="O134" s="101"/>
      <c r="P134" s="100"/>
    </row>
    <row r="135" spans="1:16">
      <c r="A135" s="10"/>
      <c r="B135" s="2" t="s">
        <v>174</v>
      </c>
      <c r="C135" s="133"/>
      <c r="D135" s="94"/>
      <c r="E135" s="84"/>
      <c r="F135" s="95"/>
      <c r="G135" s="120"/>
      <c r="H135" s="185"/>
      <c r="I135" s="186"/>
      <c r="J135" s="99"/>
      <c r="K135" s="134"/>
      <c r="L135" s="101"/>
      <c r="M135" s="91"/>
      <c r="N135" s="144"/>
      <c r="O135" s="101"/>
      <c r="P135" s="100"/>
    </row>
    <row r="136" spans="1:16">
      <c r="A136" s="194" t="s">
        <v>260</v>
      </c>
      <c r="B136" s="194"/>
      <c r="C136" s="193"/>
      <c r="D136" s="102"/>
      <c r="E136" s="190"/>
      <c r="F136" s="104"/>
      <c r="G136" s="105"/>
      <c r="H136" s="180"/>
      <c r="I136" s="181"/>
      <c r="J136" s="108"/>
      <c r="K136" s="109"/>
      <c r="L136" s="128"/>
      <c r="M136" s="110"/>
      <c r="N136" s="111"/>
      <c r="O136" s="112"/>
      <c r="P136" s="113"/>
    </row>
    <row r="137" spans="1:16">
      <c r="A137" s="114" t="s">
        <v>39</v>
      </c>
      <c r="B137" s="206" t="s">
        <v>83</v>
      </c>
      <c r="C137" s="17" t="s">
        <v>201</v>
      </c>
      <c r="D137" s="94">
        <v>2086.895</v>
      </c>
      <c r="E137" s="84">
        <v>266466</v>
      </c>
      <c r="F137" s="95">
        <f>E137/O137</f>
        <v>4.9462920073129073E-2</v>
      </c>
      <c r="G137" s="96">
        <f>E137/D137</f>
        <v>127.68538905886497</v>
      </c>
      <c r="H137" s="87">
        <f>RANK(G137,$G$10:$G$204)</f>
        <v>29</v>
      </c>
      <c r="I137" s="186">
        <v>1222245</v>
      </c>
      <c r="J137" s="99">
        <f>I137/O137</f>
        <v>0.22688000249480852</v>
      </c>
      <c r="K137" s="90">
        <f>I137/D137</f>
        <v>585.67632775007849</v>
      </c>
      <c r="L137" s="101">
        <v>2004258</v>
      </c>
      <c r="M137" s="91">
        <f>L137/O137</f>
        <v>0.37204166107469444</v>
      </c>
      <c r="N137" s="100">
        <f>L137/D137</f>
        <v>960.4019368487634</v>
      </c>
      <c r="O137" s="93">
        <v>5387187</v>
      </c>
      <c r="P137" s="92">
        <f>O137/D137</f>
        <v>2581.4365360978873</v>
      </c>
    </row>
    <row r="138" spans="1:16">
      <c r="A138" s="10"/>
      <c r="B138" s="2" t="s">
        <v>129</v>
      </c>
      <c r="C138" s="14" t="s">
        <v>200</v>
      </c>
      <c r="D138" s="94"/>
      <c r="E138" s="84"/>
      <c r="F138" s="95"/>
      <c r="G138" s="120"/>
      <c r="H138" s="185"/>
      <c r="I138" s="186"/>
      <c r="J138" s="99"/>
      <c r="K138" s="134"/>
      <c r="L138" s="101"/>
      <c r="M138" s="91"/>
      <c r="N138" s="144"/>
      <c r="O138" s="112"/>
      <c r="P138" s="113"/>
    </row>
    <row r="139" spans="1:16">
      <c r="A139" s="207"/>
      <c r="B139" s="76" t="s">
        <v>159</v>
      </c>
      <c r="C139" s="7"/>
      <c r="D139" s="102"/>
      <c r="E139" s="190"/>
      <c r="F139" s="104"/>
      <c r="G139" s="105"/>
      <c r="H139" s="180"/>
      <c r="I139" s="181"/>
      <c r="J139" s="108"/>
      <c r="K139" s="109"/>
      <c r="L139" s="128"/>
      <c r="M139" s="124"/>
      <c r="N139" s="111"/>
      <c r="O139" s="112"/>
      <c r="P139" s="113"/>
    </row>
    <row r="140" spans="1:16">
      <c r="A140" s="10" t="s">
        <v>40</v>
      </c>
      <c r="B140" s="2" t="s">
        <v>261</v>
      </c>
      <c r="C140" s="14"/>
      <c r="D140" s="94">
        <v>19695.68</v>
      </c>
      <c r="E140" s="84">
        <v>4920605</v>
      </c>
      <c r="F140" s="85">
        <f>E140/O140</f>
        <v>6.6795085696992496E-2</v>
      </c>
      <c r="G140" s="96">
        <f>E140/D140</f>
        <v>249.83168897951225</v>
      </c>
      <c r="H140" s="87">
        <f>RANK(G140,$G$10:$G$204)</f>
        <v>8</v>
      </c>
      <c r="I140" s="186">
        <v>40230379</v>
      </c>
      <c r="J140" s="89">
        <f>I140/O140</f>
        <v>0.54611000332834825</v>
      </c>
      <c r="K140" s="90">
        <f>I140/D140</f>
        <v>2042.5991384912834</v>
      </c>
      <c r="L140" s="101">
        <v>12117579</v>
      </c>
      <c r="M140" s="147">
        <f>L140/O140</f>
        <v>0.1644908964944507</v>
      </c>
      <c r="N140" s="100">
        <f>L140/D140</f>
        <v>615.24044866691577</v>
      </c>
      <c r="O140" s="93">
        <v>73667171</v>
      </c>
      <c r="P140" s="92">
        <f>O140/D140</f>
        <v>3740.270506019594</v>
      </c>
    </row>
    <row r="141" spans="1:16">
      <c r="A141" s="2"/>
      <c r="B141" s="2" t="s">
        <v>175</v>
      </c>
      <c r="C141" s="187"/>
      <c r="E141" s="188"/>
      <c r="F141" s="95"/>
      <c r="G141" s="120"/>
      <c r="H141" s="185"/>
      <c r="I141" s="186"/>
      <c r="J141" s="99"/>
      <c r="K141" s="134"/>
      <c r="L141" s="101"/>
      <c r="M141" s="91"/>
      <c r="N141" s="144"/>
      <c r="O141" s="112"/>
      <c r="P141" s="113"/>
    </row>
    <row r="142" spans="1:16">
      <c r="A142" s="2"/>
      <c r="B142" s="2" t="s">
        <v>170</v>
      </c>
      <c r="C142" s="187"/>
      <c r="E142" s="188"/>
      <c r="F142" s="95"/>
      <c r="G142" s="120"/>
      <c r="H142" s="185"/>
      <c r="I142" s="186"/>
      <c r="J142" s="99"/>
      <c r="K142" s="134"/>
      <c r="L142" s="101"/>
      <c r="M142" s="91"/>
      <c r="N142" s="144"/>
      <c r="O142" s="112"/>
      <c r="P142" s="113"/>
    </row>
    <row r="143" spans="1:16">
      <c r="A143" s="2"/>
      <c r="B143" s="2" t="s">
        <v>171</v>
      </c>
      <c r="C143" s="187"/>
      <c r="E143" s="188"/>
      <c r="F143" s="95"/>
      <c r="G143" s="120"/>
      <c r="H143" s="185"/>
      <c r="I143" s="186"/>
      <c r="J143" s="99"/>
      <c r="K143" s="134"/>
      <c r="L143" s="101"/>
      <c r="M143" s="91"/>
      <c r="N143" s="144"/>
      <c r="O143" s="112"/>
      <c r="P143" s="113"/>
    </row>
    <row r="144" spans="1:16">
      <c r="A144" s="2"/>
      <c r="B144" s="2" t="s">
        <v>172</v>
      </c>
      <c r="C144" s="187"/>
      <c r="E144" s="188"/>
      <c r="F144" s="95"/>
      <c r="G144" s="120"/>
      <c r="H144" s="185"/>
      <c r="I144" s="186"/>
      <c r="J144" s="99"/>
      <c r="K144" s="134"/>
      <c r="L144" s="101"/>
      <c r="M144" s="91"/>
      <c r="N144" s="144"/>
      <c r="O144" s="112"/>
      <c r="P144" s="113"/>
    </row>
    <row r="145" spans="1:16">
      <c r="A145" s="2"/>
      <c r="B145" s="2" t="s">
        <v>195</v>
      </c>
      <c r="C145" s="187"/>
      <c r="E145" s="188"/>
      <c r="F145" s="95"/>
      <c r="G145" s="120"/>
      <c r="H145" s="185"/>
      <c r="I145" s="186"/>
      <c r="J145" s="99"/>
      <c r="K145" s="134"/>
      <c r="L145" s="101"/>
      <c r="M145" s="91"/>
      <c r="N145" s="144"/>
      <c r="O145" s="112"/>
      <c r="P145" s="113"/>
    </row>
    <row r="146" spans="1:16">
      <c r="A146" s="2"/>
      <c r="B146" s="2" t="s">
        <v>196</v>
      </c>
      <c r="C146" s="187"/>
      <c r="E146" s="188"/>
      <c r="F146" s="95"/>
      <c r="G146" s="120"/>
      <c r="H146" s="185"/>
      <c r="I146" s="186"/>
      <c r="J146" s="99"/>
      <c r="K146" s="134"/>
      <c r="L146" s="101"/>
      <c r="M146" s="91"/>
      <c r="N146" s="144"/>
      <c r="O146" s="112"/>
      <c r="P146" s="113"/>
    </row>
    <row r="147" spans="1:16">
      <c r="A147" s="1" t="s">
        <v>155</v>
      </c>
      <c r="B147" s="5"/>
      <c r="C147" s="6"/>
      <c r="D147" s="94"/>
      <c r="E147" s="84"/>
      <c r="F147" s="100"/>
      <c r="G147" s="120"/>
      <c r="H147" s="185"/>
      <c r="I147" s="186"/>
      <c r="J147" s="96"/>
      <c r="K147" s="134"/>
      <c r="L147" s="101"/>
      <c r="M147" s="124"/>
      <c r="N147" s="144"/>
      <c r="O147" s="112"/>
      <c r="P147" s="113"/>
    </row>
    <row r="148" spans="1:16">
      <c r="A148" s="15" t="s">
        <v>116</v>
      </c>
      <c r="B148" s="16"/>
      <c r="C148" s="13" t="s">
        <v>99</v>
      </c>
      <c r="D148" s="83">
        <v>9848.9169999999995</v>
      </c>
      <c r="E148" s="129">
        <v>1285907</v>
      </c>
      <c r="F148" s="85">
        <f>E148/O148</f>
        <v>5.4103702925795694E-2</v>
      </c>
      <c r="G148" s="86">
        <f>E148/D148</f>
        <v>130.56328934440202</v>
      </c>
      <c r="H148" s="87">
        <f>RANK(G148,$G$10:$G$204)</f>
        <v>27</v>
      </c>
      <c r="I148" s="184">
        <v>11068166</v>
      </c>
      <c r="J148" s="89">
        <f>I148/O148</f>
        <v>0.46568590512174868</v>
      </c>
      <c r="K148" s="61">
        <f>I148/D148</f>
        <v>1123.7952355573716</v>
      </c>
      <c r="L148" s="208">
        <v>5592560</v>
      </c>
      <c r="M148" s="89">
        <f>L148/O148</f>
        <v>0.23530333440496706</v>
      </c>
      <c r="N148" s="130">
        <f>L148/D148</f>
        <v>567.83502186077919</v>
      </c>
      <c r="O148" s="93">
        <v>23767449</v>
      </c>
      <c r="P148" s="92">
        <f>O148/D148</f>
        <v>2413.2043147485151</v>
      </c>
    </row>
    <row r="149" spans="1:16">
      <c r="A149" s="4" t="s">
        <v>157</v>
      </c>
      <c r="B149" s="5"/>
      <c r="C149" s="3"/>
      <c r="D149" s="94"/>
      <c r="E149" s="84"/>
      <c r="F149" s="100"/>
      <c r="G149" s="120"/>
      <c r="H149" s="185"/>
      <c r="I149" s="186"/>
      <c r="J149" s="96"/>
      <c r="K149" s="209"/>
      <c r="L149" s="192"/>
      <c r="M149" s="210"/>
      <c r="N149" s="90"/>
      <c r="O149" s="112"/>
      <c r="P149" s="113"/>
    </row>
    <row r="150" spans="1:16">
      <c r="A150" s="15" t="s">
        <v>65</v>
      </c>
      <c r="B150" s="168" t="s">
        <v>191</v>
      </c>
      <c r="C150" s="13" t="s">
        <v>197</v>
      </c>
      <c r="D150" s="83">
        <v>723.85699999999997</v>
      </c>
      <c r="E150" s="129">
        <v>225719</v>
      </c>
      <c r="F150" s="85">
        <f>E150/O150</f>
        <v>4.2598376604381774E-2</v>
      </c>
      <c r="G150" s="86">
        <f>E150/D150</f>
        <v>311.82816495523286</v>
      </c>
      <c r="H150" s="87">
        <f>RANK(G150,$G$10:$G$204)</f>
        <v>5</v>
      </c>
      <c r="I150" s="184">
        <v>641766</v>
      </c>
      <c r="J150" s="89">
        <f>I150/O150</f>
        <v>0.12111603258869512</v>
      </c>
      <c r="K150" s="61">
        <f>I150/D150</f>
        <v>886.59224128522624</v>
      </c>
      <c r="L150" s="208">
        <v>1268695</v>
      </c>
      <c r="M150" s="89">
        <f>L150/O150</f>
        <v>0.23943198138435901</v>
      </c>
      <c r="N150" s="130">
        <f>L150/D150</f>
        <v>1752.6873401790685</v>
      </c>
      <c r="O150" s="93">
        <v>5298770</v>
      </c>
      <c r="P150" s="92">
        <f>O150/D150</f>
        <v>7320.188932344372</v>
      </c>
    </row>
    <row r="151" spans="1:16">
      <c r="A151" s="10"/>
      <c r="B151" s="2" t="s">
        <v>192</v>
      </c>
      <c r="C151" s="14" t="s">
        <v>150</v>
      </c>
      <c r="D151" s="94"/>
      <c r="E151" s="84"/>
      <c r="F151" s="95"/>
      <c r="G151" s="120"/>
      <c r="H151" s="185"/>
      <c r="I151" s="186"/>
      <c r="J151" s="99"/>
      <c r="K151" s="209"/>
      <c r="L151" s="192"/>
      <c r="M151" s="99"/>
      <c r="N151" s="90"/>
      <c r="O151" s="112"/>
      <c r="P151" s="113"/>
    </row>
    <row r="152" spans="1:16">
      <c r="A152" s="10"/>
      <c r="B152" s="2" t="s">
        <v>267</v>
      </c>
      <c r="C152" s="14" t="s">
        <v>220</v>
      </c>
      <c r="D152" s="94"/>
      <c r="E152" s="84"/>
      <c r="F152" s="100"/>
      <c r="G152" s="120"/>
      <c r="H152" s="185"/>
      <c r="I152" s="186"/>
      <c r="J152" s="96"/>
      <c r="K152" s="209"/>
      <c r="L152" s="192"/>
      <c r="M152" s="210"/>
      <c r="N152" s="90"/>
      <c r="O152" s="112"/>
      <c r="P152" s="113"/>
    </row>
    <row r="153" spans="1:16">
      <c r="A153" s="10"/>
      <c r="B153" s="2" t="s">
        <v>266</v>
      </c>
      <c r="C153" s="14"/>
      <c r="D153" s="94"/>
      <c r="E153" s="84"/>
      <c r="F153" s="100"/>
      <c r="G153" s="120"/>
      <c r="H153" s="185"/>
      <c r="I153" s="186"/>
      <c r="J153" s="96"/>
      <c r="K153" s="209"/>
      <c r="L153" s="192"/>
      <c r="M153" s="210"/>
      <c r="N153" s="90"/>
      <c r="O153" s="112"/>
      <c r="P153" s="113"/>
    </row>
    <row r="154" spans="1:16">
      <c r="A154" s="10"/>
      <c r="B154" s="76" t="s">
        <v>159</v>
      </c>
      <c r="C154" s="14"/>
      <c r="D154" s="94"/>
      <c r="E154" s="84"/>
      <c r="F154" s="100"/>
      <c r="G154" s="120"/>
      <c r="H154" s="185"/>
      <c r="I154" s="186"/>
      <c r="J154" s="96"/>
      <c r="K154" s="209"/>
      <c r="L154" s="192"/>
      <c r="M154" s="210"/>
      <c r="N154" s="90"/>
      <c r="O154" s="112"/>
      <c r="P154" s="113"/>
    </row>
    <row r="155" spans="1:16">
      <c r="A155" s="15" t="s">
        <v>41</v>
      </c>
      <c r="B155" s="2" t="s">
        <v>268</v>
      </c>
      <c r="C155" s="13" t="s">
        <v>179</v>
      </c>
      <c r="D155" s="83">
        <v>11572.004999999999</v>
      </c>
      <c r="E155" s="129">
        <v>262226</v>
      </c>
      <c r="F155" s="85">
        <f>E155/O155</f>
        <v>9.5296182385349662E-3</v>
      </c>
      <c r="G155" s="86">
        <f>E155/D155</f>
        <v>22.660377350338166</v>
      </c>
      <c r="H155" s="87">
        <f>RANK(G155,$G$10:$G$204)</f>
        <v>46</v>
      </c>
      <c r="I155" s="184">
        <v>9869545</v>
      </c>
      <c r="J155" s="89">
        <f>I155/O155</f>
        <v>0.35867151250463941</v>
      </c>
      <c r="K155" s="61">
        <f>I155/D155</f>
        <v>852.88115585847061</v>
      </c>
      <c r="L155" s="208">
        <v>8626426</v>
      </c>
      <c r="M155" s="89">
        <f>L155/O155</f>
        <v>0.31349502544740881</v>
      </c>
      <c r="N155" s="130">
        <f>L155/D155</f>
        <v>745.45647016225803</v>
      </c>
      <c r="O155" s="93">
        <v>27516947</v>
      </c>
      <c r="P155" s="92">
        <f>O155/D155</f>
        <v>2377.8893113164054</v>
      </c>
    </row>
    <row r="156" spans="1:16">
      <c r="A156" s="10"/>
      <c r="B156" s="211" t="s">
        <v>176</v>
      </c>
      <c r="C156" s="14" t="s">
        <v>180</v>
      </c>
      <c r="D156" s="94"/>
      <c r="E156" s="84"/>
      <c r="F156" s="95"/>
      <c r="G156" s="120"/>
      <c r="H156" s="212"/>
      <c r="I156" s="186"/>
      <c r="J156" s="99"/>
      <c r="K156" s="209"/>
      <c r="L156" s="192"/>
      <c r="M156" s="99"/>
      <c r="N156" s="90"/>
      <c r="O156" s="101"/>
      <c r="P156" s="100"/>
    </row>
    <row r="157" spans="1:16">
      <c r="B157" s="2" t="s">
        <v>177</v>
      </c>
      <c r="C157" s="14"/>
      <c r="D157" s="94"/>
      <c r="E157" s="84"/>
      <c r="F157" s="95"/>
      <c r="G157" s="120"/>
      <c r="H157" s="212"/>
      <c r="I157" s="186"/>
      <c r="J157" s="195"/>
      <c r="K157" s="209"/>
      <c r="L157" s="192"/>
      <c r="M157" s="99"/>
      <c r="N157" s="90"/>
      <c r="O157" s="171"/>
      <c r="P157" s="172"/>
    </row>
    <row r="158" spans="1:16">
      <c r="A158" s="37"/>
      <c r="B158" s="2" t="s">
        <v>183</v>
      </c>
      <c r="C158" s="187"/>
      <c r="E158" s="188"/>
      <c r="F158" s="95"/>
      <c r="G158" s="120"/>
      <c r="H158" s="212"/>
      <c r="I158" s="186"/>
      <c r="J158" s="195"/>
      <c r="K158" s="209"/>
      <c r="L158" s="192"/>
      <c r="M158" s="99"/>
      <c r="N158" s="90"/>
      <c r="O158" s="171"/>
      <c r="P158" s="172"/>
    </row>
    <row r="159" spans="1:16">
      <c r="A159" s="194" t="s">
        <v>164</v>
      </c>
      <c r="B159" s="194"/>
      <c r="C159" s="193"/>
      <c r="D159" s="94"/>
      <c r="E159" s="84"/>
      <c r="F159" s="95"/>
      <c r="G159" s="120"/>
      <c r="H159" s="212"/>
      <c r="I159" s="186"/>
      <c r="J159" s="195"/>
      <c r="K159" s="209"/>
      <c r="L159" s="192"/>
      <c r="M159" s="99"/>
      <c r="N159" s="90"/>
      <c r="O159" s="171"/>
      <c r="P159" s="172"/>
    </row>
    <row r="160" spans="1:16">
      <c r="A160" s="15" t="s">
        <v>42</v>
      </c>
      <c r="B160" s="16" t="s">
        <v>6</v>
      </c>
      <c r="C160" s="13" t="s">
        <v>99</v>
      </c>
      <c r="D160" s="83">
        <v>3853.1179999999999</v>
      </c>
      <c r="E160" s="129">
        <v>585146</v>
      </c>
      <c r="F160" s="85">
        <f>E160/O160</f>
        <v>6.5802170659936807E-2</v>
      </c>
      <c r="G160" s="86">
        <f>E160/D160</f>
        <v>151.86298473080763</v>
      </c>
      <c r="H160" s="87">
        <f>RANK(G160,$G$10:$G$204)</f>
        <v>18</v>
      </c>
      <c r="I160" s="184">
        <v>2916615</v>
      </c>
      <c r="J160" s="89">
        <f>I160/O160</f>
        <v>0.32798583256030389</v>
      </c>
      <c r="K160" s="61">
        <f>I160/D160</f>
        <v>756.94930702874922</v>
      </c>
      <c r="L160" s="208">
        <v>2518598</v>
      </c>
      <c r="M160" s="89">
        <f>L160/O160</f>
        <v>0.283227118394</v>
      </c>
      <c r="N160" s="130">
        <f>L160/D160</f>
        <v>653.6519255314787</v>
      </c>
      <c r="O160" s="93">
        <v>8892503</v>
      </c>
      <c r="P160" s="92">
        <f>O160/D160</f>
        <v>2307.8719623951306</v>
      </c>
    </row>
    <row r="161" spans="1:16">
      <c r="A161" s="200"/>
      <c r="B161" s="76" t="s">
        <v>269</v>
      </c>
      <c r="C161" s="193"/>
      <c r="D161" s="94"/>
      <c r="E161" s="84"/>
      <c r="F161" s="95"/>
      <c r="G161" s="120"/>
      <c r="H161" s="212"/>
      <c r="I161" s="186"/>
      <c r="J161" s="99"/>
      <c r="K161" s="209"/>
      <c r="L161" s="192"/>
      <c r="M161" s="99"/>
      <c r="N161" s="90"/>
      <c r="O161" s="101"/>
      <c r="P161" s="100"/>
    </row>
    <row r="162" spans="1:16">
      <c r="A162" s="15" t="s">
        <v>43</v>
      </c>
      <c r="B162" s="16" t="s">
        <v>151</v>
      </c>
      <c r="C162" s="17" t="s">
        <v>96</v>
      </c>
      <c r="D162" s="213">
        <v>3928.0680000000002</v>
      </c>
      <c r="E162" s="129">
        <v>459744</v>
      </c>
      <c r="F162" s="85">
        <f>E162/O162</f>
        <v>5.0185533344096485E-2</v>
      </c>
      <c r="G162" s="214">
        <f>E162/D162</f>
        <v>117.04074369384644</v>
      </c>
      <c r="H162" s="87">
        <f>RANK(G162,$G$10:$G$204)</f>
        <v>33</v>
      </c>
      <c r="I162" s="184">
        <v>6260161</v>
      </c>
      <c r="J162" s="89">
        <f>I162/O162</f>
        <v>0.68335751767268826</v>
      </c>
      <c r="K162" s="61">
        <f>I162/D162</f>
        <v>1593.6997526519397</v>
      </c>
      <c r="L162" s="197">
        <v>0</v>
      </c>
      <c r="M162" s="215">
        <f>L162/O162</f>
        <v>0</v>
      </c>
      <c r="N162" s="216">
        <v>0</v>
      </c>
      <c r="O162" s="93">
        <v>9160887</v>
      </c>
      <c r="P162" s="92">
        <f>O162/D162</f>
        <v>2332.1610012861283</v>
      </c>
    </row>
    <row r="163" spans="1:16">
      <c r="A163" s="2"/>
      <c r="B163" s="148" t="s">
        <v>193</v>
      </c>
      <c r="C163" s="14" t="s">
        <v>200</v>
      </c>
      <c r="D163" s="217"/>
      <c r="E163" s="84"/>
      <c r="F163" s="95"/>
      <c r="G163" s="218"/>
      <c r="H163" s="219"/>
      <c r="I163" s="186"/>
      <c r="J163" s="99"/>
      <c r="K163" s="209"/>
      <c r="L163" s="220"/>
      <c r="M163" s="99"/>
      <c r="N163" s="220"/>
      <c r="O163" s="112"/>
      <c r="P163" s="113"/>
    </row>
    <row r="164" spans="1:16">
      <c r="B164" s="221" t="s">
        <v>198</v>
      </c>
      <c r="C164" s="14"/>
      <c r="D164" s="217"/>
      <c r="E164" s="84"/>
      <c r="F164" s="95"/>
      <c r="G164" s="218"/>
      <c r="H164" s="219"/>
      <c r="I164" s="186"/>
      <c r="J164" s="99"/>
      <c r="K164" s="209"/>
      <c r="L164" s="220"/>
      <c r="M164" s="99"/>
      <c r="N164" s="220"/>
      <c r="O164" s="112"/>
      <c r="P164" s="113"/>
    </row>
    <row r="165" spans="1:16">
      <c r="B165" s="221" t="s">
        <v>199</v>
      </c>
      <c r="C165" s="14"/>
      <c r="D165" s="217"/>
      <c r="E165" s="84"/>
      <c r="F165" s="95"/>
      <c r="G165" s="218"/>
      <c r="H165" s="219"/>
      <c r="I165" s="186"/>
      <c r="J165" s="99"/>
      <c r="K165" s="209"/>
      <c r="L165" s="220"/>
      <c r="M165" s="99"/>
      <c r="N165" s="220"/>
      <c r="O165" s="112"/>
      <c r="P165" s="113"/>
    </row>
    <row r="166" spans="1:16">
      <c r="A166" s="1" t="s">
        <v>155</v>
      </c>
      <c r="B166" s="5"/>
      <c r="C166" s="6"/>
      <c r="D166" s="217"/>
      <c r="E166" s="84"/>
      <c r="F166" s="95"/>
      <c r="G166" s="218"/>
      <c r="H166" s="219"/>
      <c r="I166" s="186"/>
      <c r="J166" s="99"/>
      <c r="K166" s="209"/>
      <c r="L166" s="220"/>
      <c r="M166" s="99"/>
      <c r="N166" s="220"/>
      <c r="O166" s="112"/>
      <c r="P166" s="113"/>
    </row>
    <row r="167" spans="1:16">
      <c r="A167" s="15" t="s">
        <v>66</v>
      </c>
      <c r="B167" s="16" t="s">
        <v>77</v>
      </c>
      <c r="C167" s="202"/>
      <c r="D167" s="83">
        <v>12781.296</v>
      </c>
      <c r="E167" s="129">
        <v>2208163</v>
      </c>
      <c r="F167" s="85">
        <f>E167/O167</f>
        <v>6.5011697414321168E-2</v>
      </c>
      <c r="G167" s="86">
        <f>E167/D167</f>
        <v>172.76518750524204</v>
      </c>
      <c r="H167" s="87">
        <f>RANK(G167,$G$10:$G$204)</f>
        <v>12</v>
      </c>
      <c r="I167" s="184">
        <v>10777334</v>
      </c>
      <c r="J167" s="89">
        <f>I167/O167</f>
        <v>0.31730120328122319</v>
      </c>
      <c r="K167" s="61">
        <f>I167/D167</f>
        <v>843.21136135177528</v>
      </c>
      <c r="L167" s="208">
        <v>9243355</v>
      </c>
      <c r="M167" s="89">
        <f>L167/O167</f>
        <v>0.27213851439099046</v>
      </c>
      <c r="N167" s="130">
        <f>L167/D167</f>
        <v>723.1938764269288</v>
      </c>
      <c r="O167" s="93">
        <v>33965626</v>
      </c>
      <c r="P167" s="92">
        <f>O167/D167</f>
        <v>2657.4477267406996</v>
      </c>
    </row>
    <row r="168" spans="1:16">
      <c r="A168" s="194" t="s">
        <v>161</v>
      </c>
      <c r="B168" s="194"/>
      <c r="C168" s="193"/>
      <c r="D168" s="94"/>
      <c r="E168" s="84"/>
      <c r="F168" s="100"/>
      <c r="G168" s="120"/>
      <c r="H168" s="212"/>
      <c r="I168" s="186"/>
      <c r="J168" s="96"/>
      <c r="K168" s="209"/>
      <c r="L168" s="192"/>
      <c r="M168" s="210"/>
      <c r="N168" s="134"/>
      <c r="O168" s="112"/>
      <c r="P168" s="199"/>
    </row>
    <row r="169" spans="1:16">
      <c r="A169" s="167" t="s">
        <v>106</v>
      </c>
      <c r="B169" s="167"/>
      <c r="C169" s="167"/>
      <c r="D169" s="150" t="s">
        <v>111</v>
      </c>
      <c r="E169" s="150"/>
      <c r="F169" s="150"/>
      <c r="G169" s="167"/>
      <c r="H169" s="167"/>
      <c r="I169" s="150"/>
      <c r="J169" s="150"/>
      <c r="K169" s="167"/>
      <c r="L169" s="150"/>
      <c r="M169" s="150"/>
      <c r="N169" s="167"/>
      <c r="P169" s="127"/>
    </row>
    <row r="170" spans="1:16">
      <c r="A170" s="15"/>
      <c r="B170" s="41" t="s">
        <v>75</v>
      </c>
      <c r="C170" s="42"/>
      <c r="D170" s="43"/>
      <c r="E170" s="44" t="s">
        <v>81</v>
      </c>
      <c r="F170" s="45"/>
      <c r="G170" s="46"/>
      <c r="H170" s="46"/>
      <c r="I170" s="47" t="s">
        <v>226</v>
      </c>
      <c r="J170" s="48"/>
      <c r="K170" s="49"/>
      <c r="L170" s="50"/>
      <c r="M170" s="50"/>
      <c r="N170" s="51"/>
      <c r="O170" s="51"/>
      <c r="P170" s="51"/>
    </row>
    <row r="171" spans="1:16">
      <c r="A171" s="10"/>
      <c r="B171" s="52" t="s">
        <v>76</v>
      </c>
      <c r="C171" s="53"/>
      <c r="D171" s="54"/>
      <c r="E171" s="44" t="s">
        <v>222</v>
      </c>
      <c r="F171" s="47"/>
      <c r="G171" s="55"/>
      <c r="H171" s="55"/>
      <c r="I171" s="44" t="s">
        <v>223</v>
      </c>
      <c r="J171" s="47"/>
      <c r="K171" s="46"/>
      <c r="L171" s="44" t="s">
        <v>224</v>
      </c>
      <c r="M171" s="47"/>
      <c r="N171" s="56"/>
      <c r="O171" s="57" t="s">
        <v>94</v>
      </c>
      <c r="P171" s="15"/>
    </row>
    <row r="172" spans="1:16">
      <c r="A172" s="10"/>
      <c r="B172" s="58" t="s">
        <v>8</v>
      </c>
      <c r="C172" s="53"/>
      <c r="D172" s="54"/>
      <c r="F172" s="59" t="s">
        <v>68</v>
      </c>
      <c r="G172" s="60"/>
      <c r="H172" s="61"/>
      <c r="I172" s="62"/>
      <c r="J172" s="59" t="s">
        <v>68</v>
      </c>
      <c r="K172" s="54"/>
      <c r="L172" s="63"/>
      <c r="M172" s="59" t="s">
        <v>68</v>
      </c>
      <c r="N172" s="64"/>
      <c r="O172" s="65" t="s">
        <v>123</v>
      </c>
      <c r="P172" s="62"/>
    </row>
    <row r="173" spans="1:16">
      <c r="B173" s="58" t="s">
        <v>231</v>
      </c>
      <c r="C173" s="66"/>
      <c r="D173" s="67" t="s">
        <v>73</v>
      </c>
      <c r="E173" s="68"/>
      <c r="F173" s="67" t="s">
        <v>69</v>
      </c>
      <c r="G173" s="60"/>
      <c r="H173" s="69"/>
      <c r="I173" s="62"/>
      <c r="J173" s="59" t="s">
        <v>69</v>
      </c>
      <c r="K173" s="54"/>
      <c r="L173" s="63"/>
      <c r="M173" s="59" t="s">
        <v>69</v>
      </c>
      <c r="N173" s="64"/>
      <c r="O173" s="70"/>
      <c r="P173" s="71"/>
    </row>
    <row r="174" spans="1:16">
      <c r="B174" s="52" t="s">
        <v>232</v>
      </c>
      <c r="C174" s="11"/>
      <c r="D174" s="67" t="s">
        <v>74</v>
      </c>
      <c r="E174" s="52"/>
      <c r="F174" s="67" t="s">
        <v>70</v>
      </c>
      <c r="G174" s="72" t="s">
        <v>115</v>
      </c>
      <c r="H174" s="73"/>
      <c r="I174" s="52"/>
      <c r="J174" s="67" t="s">
        <v>70</v>
      </c>
      <c r="K174" s="72" t="s">
        <v>113</v>
      </c>
      <c r="L174" s="52"/>
      <c r="M174" s="59" t="s">
        <v>70</v>
      </c>
      <c r="N174" s="72" t="s">
        <v>113</v>
      </c>
      <c r="O174" s="52"/>
      <c r="P174" s="72" t="s">
        <v>112</v>
      </c>
    </row>
    <row r="175" spans="1:16">
      <c r="A175" s="10"/>
      <c r="B175" s="52" t="s">
        <v>139</v>
      </c>
      <c r="C175" s="53"/>
      <c r="D175" s="74" t="s">
        <v>227</v>
      </c>
      <c r="E175" s="52" t="s">
        <v>0</v>
      </c>
      <c r="F175" s="67" t="s">
        <v>71</v>
      </c>
      <c r="G175" s="75" t="s">
        <v>0</v>
      </c>
      <c r="H175" s="75"/>
      <c r="I175" s="52" t="s">
        <v>0</v>
      </c>
      <c r="J175" s="67" t="s">
        <v>71</v>
      </c>
      <c r="K175" s="67" t="s">
        <v>49</v>
      </c>
      <c r="L175" s="52" t="s">
        <v>0</v>
      </c>
      <c r="M175" s="59" t="s">
        <v>71</v>
      </c>
      <c r="N175" s="67" t="s">
        <v>49</v>
      </c>
      <c r="O175" s="52" t="s">
        <v>0</v>
      </c>
      <c r="P175" s="59" t="s">
        <v>49</v>
      </c>
    </row>
    <row r="176" spans="1:16">
      <c r="A176" s="76" t="s">
        <v>118</v>
      </c>
      <c r="B176" s="77" t="s">
        <v>140</v>
      </c>
      <c r="C176" s="78" t="s">
        <v>1</v>
      </c>
      <c r="D176" s="79" t="s">
        <v>86</v>
      </c>
      <c r="E176" s="80" t="s">
        <v>87</v>
      </c>
      <c r="F176" s="81" t="s">
        <v>72</v>
      </c>
      <c r="G176" s="81" t="s">
        <v>114</v>
      </c>
      <c r="H176" s="81" t="s">
        <v>50</v>
      </c>
      <c r="I176" s="80" t="s">
        <v>87</v>
      </c>
      <c r="J176" s="81" t="s">
        <v>72</v>
      </c>
      <c r="K176" s="81" t="s">
        <v>114</v>
      </c>
      <c r="L176" s="80" t="s">
        <v>87</v>
      </c>
      <c r="M176" s="82" t="s">
        <v>72</v>
      </c>
      <c r="N176" s="81" t="s">
        <v>114</v>
      </c>
      <c r="O176" s="80" t="s">
        <v>87</v>
      </c>
      <c r="P176" s="82" t="s">
        <v>114</v>
      </c>
    </row>
    <row r="177" spans="1:16">
      <c r="A177" s="15" t="s">
        <v>92</v>
      </c>
      <c r="B177" s="16" t="s">
        <v>148</v>
      </c>
      <c r="C177" s="13" t="s">
        <v>204</v>
      </c>
      <c r="D177" s="83">
        <v>1053.354</v>
      </c>
      <c r="E177" s="129">
        <v>144310</v>
      </c>
      <c r="F177" s="85">
        <f>E177/O177</f>
        <v>4.9077805887772309E-2</v>
      </c>
      <c r="G177" s="86">
        <f>E177/D177</f>
        <v>137.00047657292799</v>
      </c>
      <c r="H177" s="87">
        <f>RANK(G177,$G$10:$G$204)</f>
        <v>23</v>
      </c>
      <c r="I177" s="184">
        <v>1088992</v>
      </c>
      <c r="J177" s="89">
        <f>I177/O177</f>
        <v>0.37035089729981946</v>
      </c>
      <c r="K177" s="61">
        <f>I177/D177</f>
        <v>1033.8328804941168</v>
      </c>
      <c r="L177" s="208">
        <v>881458</v>
      </c>
      <c r="M177" s="89">
        <f>L177/O177</f>
        <v>0.29977149623881927</v>
      </c>
      <c r="N177" s="130">
        <f>L177/D177</f>
        <v>836.81079675019032</v>
      </c>
      <c r="O177" s="93">
        <v>2940433</v>
      </c>
      <c r="P177" s="92">
        <f>O177/D177</f>
        <v>2791.4955466063639</v>
      </c>
    </row>
    <row r="178" spans="1:16">
      <c r="A178" s="10" t="s">
        <v>93</v>
      </c>
      <c r="B178" s="12" t="s">
        <v>205</v>
      </c>
      <c r="C178" s="14" t="s">
        <v>203</v>
      </c>
      <c r="D178" s="94"/>
      <c r="E178" s="84"/>
      <c r="F178" s="95"/>
      <c r="G178" s="96"/>
      <c r="H178" s="212"/>
      <c r="I178" s="186"/>
      <c r="J178" s="99"/>
      <c r="K178" s="69"/>
      <c r="L178" s="192"/>
      <c r="M178" s="99"/>
      <c r="N178" s="90"/>
      <c r="O178" s="101"/>
      <c r="P178" s="100"/>
    </row>
    <row r="179" spans="1:16">
      <c r="B179" s="2" t="s">
        <v>206</v>
      </c>
      <c r="C179" s="14"/>
      <c r="D179" s="94"/>
      <c r="E179" s="84"/>
      <c r="F179" s="95"/>
      <c r="G179" s="120"/>
      <c r="H179" s="212"/>
      <c r="I179" s="186"/>
      <c r="J179" s="99"/>
      <c r="K179" s="209"/>
      <c r="L179" s="192"/>
      <c r="M179" s="99"/>
      <c r="N179" s="90"/>
      <c r="O179" s="101"/>
      <c r="P179" s="100"/>
    </row>
    <row r="180" spans="1:16">
      <c r="A180" s="10"/>
      <c r="B180" s="2" t="s">
        <v>207</v>
      </c>
      <c r="C180" s="14"/>
      <c r="D180" s="94"/>
      <c r="E180" s="84"/>
      <c r="F180" s="95"/>
      <c r="G180" s="120"/>
      <c r="H180" s="212"/>
      <c r="I180" s="186"/>
      <c r="J180" s="99"/>
      <c r="K180" s="209"/>
      <c r="L180" s="192"/>
      <c r="M180" s="99"/>
      <c r="N180" s="90"/>
      <c r="O180" s="101"/>
      <c r="P180" s="100"/>
    </row>
    <row r="181" spans="1:16">
      <c r="A181" s="200"/>
      <c r="B181" s="76" t="s">
        <v>159</v>
      </c>
      <c r="C181" s="6"/>
      <c r="D181" s="94"/>
      <c r="E181" s="84"/>
      <c r="F181" s="95"/>
      <c r="G181" s="120"/>
      <c r="H181" s="212"/>
      <c r="I181" s="186"/>
      <c r="J181" s="99"/>
      <c r="K181" s="209"/>
      <c r="L181" s="192"/>
      <c r="M181" s="99"/>
      <c r="N181" s="90"/>
      <c r="O181" s="112"/>
      <c r="P181" s="113"/>
    </row>
    <row r="182" spans="1:16">
      <c r="A182" s="15" t="s">
        <v>90</v>
      </c>
      <c r="B182" s="16" t="s">
        <v>2</v>
      </c>
      <c r="C182" s="13" t="s">
        <v>84</v>
      </c>
      <c r="D182" s="83">
        <v>4771.9290000000001</v>
      </c>
      <c r="E182" s="129">
        <v>386847</v>
      </c>
      <c r="F182" s="85">
        <f>E182/O182</f>
        <v>4.3745592612913921E-2</v>
      </c>
      <c r="G182" s="86">
        <f>E182/D182</f>
        <v>81.067216213820444</v>
      </c>
      <c r="H182" s="87">
        <f>RANK(G182,$G$10:$G$204)</f>
        <v>40</v>
      </c>
      <c r="I182" s="184">
        <v>3479143</v>
      </c>
      <c r="J182" s="89">
        <f>I182/O182</f>
        <v>0.39342988912947802</v>
      </c>
      <c r="K182" s="61">
        <f>I182/D182</f>
        <v>729.0852399522289</v>
      </c>
      <c r="L182" s="208">
        <v>3199752</v>
      </c>
      <c r="M182" s="89">
        <f>L182/O182</f>
        <v>0.36183568039653025</v>
      </c>
      <c r="N182" s="130">
        <f>L182/D182</f>
        <v>670.5363805706246</v>
      </c>
      <c r="O182" s="93">
        <v>8843108</v>
      </c>
      <c r="P182" s="92">
        <f>O182/D182</f>
        <v>1853.1516290372299</v>
      </c>
    </row>
    <row r="183" spans="1:16">
      <c r="A183" s="10" t="s">
        <v>91</v>
      </c>
      <c r="B183" s="12"/>
      <c r="C183" s="14" t="s">
        <v>85</v>
      </c>
      <c r="D183" s="94"/>
      <c r="E183" s="84"/>
      <c r="F183" s="95"/>
      <c r="G183" s="120"/>
      <c r="H183" s="212"/>
      <c r="I183" s="186"/>
      <c r="J183" s="99"/>
      <c r="K183" s="209"/>
      <c r="L183" s="192"/>
      <c r="M183" s="99"/>
      <c r="N183" s="90"/>
      <c r="O183" s="112"/>
      <c r="P183" s="113"/>
    </row>
    <row r="184" spans="1:16">
      <c r="A184" s="10"/>
      <c r="B184" s="12"/>
      <c r="C184" s="14" t="s">
        <v>58</v>
      </c>
      <c r="D184" s="94"/>
      <c r="E184" s="84"/>
      <c r="F184" s="95"/>
      <c r="G184" s="120"/>
      <c r="H184" s="212"/>
      <c r="I184" s="186"/>
      <c r="J184" s="99"/>
      <c r="K184" s="209"/>
      <c r="L184" s="192"/>
      <c r="M184" s="99"/>
      <c r="N184" s="90"/>
      <c r="O184" s="112"/>
      <c r="P184" s="113"/>
    </row>
    <row r="185" spans="1:16">
      <c r="A185" s="150"/>
      <c r="B185" s="76" t="s">
        <v>217</v>
      </c>
      <c r="C185" s="222"/>
      <c r="D185" s="223"/>
      <c r="E185" s="103"/>
      <c r="F185" s="104"/>
      <c r="G185" s="105"/>
      <c r="H185" s="224"/>
      <c r="I185" s="181"/>
      <c r="J185" s="108"/>
      <c r="K185" s="225"/>
      <c r="L185" s="226"/>
      <c r="M185" s="145"/>
      <c r="N185" s="227"/>
      <c r="O185" s="182"/>
      <c r="P185" s="183"/>
    </row>
    <row r="186" spans="1:16">
      <c r="A186" s="10" t="s">
        <v>67</v>
      </c>
      <c r="B186" s="148" t="s">
        <v>107</v>
      </c>
      <c r="C186" s="14" t="s">
        <v>185</v>
      </c>
      <c r="D186" s="94">
        <v>845.51</v>
      </c>
      <c r="E186" s="84">
        <v>37172</v>
      </c>
      <c r="F186" s="95">
        <f>E186/O186</f>
        <v>2.4238820062690201E-2</v>
      </c>
      <c r="G186" s="96">
        <f>E186/D186</f>
        <v>43.963998060342277</v>
      </c>
      <c r="H186" s="87">
        <f>RANK(G186,$G$10:$G$204)</f>
        <v>45</v>
      </c>
      <c r="I186" s="228">
        <v>0</v>
      </c>
      <c r="J186" s="161">
        <f>I186/O186</f>
        <v>0</v>
      </c>
      <c r="K186" s="229">
        <v>0</v>
      </c>
      <c r="L186" s="192">
        <v>853570</v>
      </c>
      <c r="M186" s="99">
        <f>L186/O186</f>
        <v>0.55658908966185505</v>
      </c>
      <c r="N186" s="90">
        <f>L186/D186</f>
        <v>1009.5327080696858</v>
      </c>
      <c r="O186" s="101">
        <v>1533573</v>
      </c>
      <c r="P186" s="100">
        <f>O186/D186</f>
        <v>1813.7845797211151</v>
      </c>
    </row>
    <row r="187" spans="1:16">
      <c r="A187" s="10"/>
      <c r="B187" s="148" t="s">
        <v>103</v>
      </c>
      <c r="C187" s="14" t="s">
        <v>184</v>
      </c>
      <c r="D187" s="94"/>
      <c r="E187" s="84"/>
      <c r="F187" s="100"/>
      <c r="G187" s="120"/>
      <c r="H187" s="212"/>
      <c r="I187" s="230"/>
      <c r="J187" s="122"/>
      <c r="K187" s="231"/>
      <c r="L187" s="192"/>
      <c r="M187" s="210"/>
      <c r="N187" s="90"/>
      <c r="O187" s="112"/>
      <c r="P187" s="113"/>
    </row>
    <row r="188" spans="1:16">
      <c r="A188" s="15" t="s">
        <v>44</v>
      </c>
      <c r="B188" s="16" t="s">
        <v>78</v>
      </c>
      <c r="C188" s="13" t="s">
        <v>99</v>
      </c>
      <c r="D188" s="83">
        <v>6497.2690000000002</v>
      </c>
      <c r="E188" s="129">
        <v>1256173</v>
      </c>
      <c r="F188" s="85">
        <f>E188/O188</f>
        <v>0.10711129582043798</v>
      </c>
      <c r="G188" s="86">
        <f>E188/D188</f>
        <v>193.33861657875025</v>
      </c>
      <c r="H188" s="87">
        <f>RANK(G188,$G$10:$G$204)</f>
        <v>11</v>
      </c>
      <c r="I188" s="184">
        <v>262842</v>
      </c>
      <c r="J188" s="89">
        <f>I188/O188</f>
        <v>2.2411998360126795E-2</v>
      </c>
      <c r="K188" s="61">
        <f>I188/D188</f>
        <v>40.454227768620939</v>
      </c>
      <c r="L188" s="208">
        <v>5992162</v>
      </c>
      <c r="M188" s="89">
        <f>L188/O188</f>
        <v>0.51093936630224279</v>
      </c>
      <c r="N188" s="130">
        <f>L188/D188</f>
        <v>922.25856740732138</v>
      </c>
      <c r="O188" s="93">
        <v>11727736</v>
      </c>
      <c r="P188" s="92">
        <f>O188/D188</f>
        <v>1805.0254653147344</v>
      </c>
    </row>
    <row r="189" spans="1:16">
      <c r="A189" s="4" t="s">
        <v>157</v>
      </c>
      <c r="B189" s="5"/>
      <c r="C189" s="3"/>
      <c r="D189" s="102"/>
      <c r="E189" s="103"/>
      <c r="F189" s="104"/>
      <c r="G189" s="105"/>
      <c r="H189" s="224"/>
      <c r="I189" s="181"/>
      <c r="J189" s="108"/>
      <c r="K189" s="225"/>
      <c r="L189" s="226"/>
      <c r="M189" s="145"/>
      <c r="N189" s="227"/>
      <c r="O189" s="112"/>
      <c r="P189" s="113"/>
    </row>
    <row r="190" spans="1:16">
      <c r="A190" s="15" t="s">
        <v>45</v>
      </c>
      <c r="B190" s="16" t="s">
        <v>2</v>
      </c>
      <c r="C190" s="17" t="s">
        <v>96</v>
      </c>
      <c r="D190" s="94">
        <v>2902.7869999999998</v>
      </c>
      <c r="E190" s="84">
        <v>330684</v>
      </c>
      <c r="F190" s="95">
        <f>E190/O190</f>
        <v>5.2249738975672283E-2</v>
      </c>
      <c r="G190" s="96">
        <f>E190/D190</f>
        <v>113.91948496393294</v>
      </c>
      <c r="H190" s="87">
        <f>RANK(G190,$G$10:$G$204)</f>
        <v>34</v>
      </c>
      <c r="I190" s="186">
        <v>2852088</v>
      </c>
      <c r="J190" s="99">
        <f>I190/O190</f>
        <v>0.45064428135515233</v>
      </c>
      <c r="K190" s="69">
        <f>I190/D190</f>
        <v>982.53437127836116</v>
      </c>
      <c r="L190" s="192">
        <v>1884170</v>
      </c>
      <c r="M190" s="99">
        <f>L190/O190</f>
        <v>0.29770835808745644</v>
      </c>
      <c r="N190" s="90">
        <f>L190/D190</f>
        <v>649.08999523561329</v>
      </c>
      <c r="O190" s="93">
        <v>6328912</v>
      </c>
      <c r="P190" s="92">
        <f>O190/D190</f>
        <v>2180.2881162138319</v>
      </c>
    </row>
    <row r="191" spans="1:16">
      <c r="A191" s="10"/>
      <c r="B191" s="12"/>
      <c r="C191" s="14" t="s">
        <v>104</v>
      </c>
      <c r="D191" s="94"/>
      <c r="E191" s="84"/>
      <c r="F191" s="100"/>
      <c r="G191" s="120"/>
      <c r="H191" s="212"/>
      <c r="I191" s="186"/>
      <c r="J191" s="96"/>
      <c r="K191" s="209"/>
      <c r="L191" s="192"/>
      <c r="M191" s="210"/>
      <c r="N191" s="90"/>
      <c r="O191" s="112"/>
      <c r="P191" s="113"/>
    </row>
    <row r="192" spans="1:16">
      <c r="A192" s="8" t="s">
        <v>162</v>
      </c>
      <c r="B192" s="9"/>
      <c r="C192" s="7"/>
      <c r="D192" s="102"/>
      <c r="E192" s="103"/>
      <c r="F192" s="104"/>
      <c r="G192" s="105"/>
      <c r="H192" s="224"/>
      <c r="I192" s="181"/>
      <c r="J192" s="108"/>
      <c r="K192" s="225"/>
      <c r="L192" s="226"/>
      <c r="M192" s="145"/>
      <c r="N192" s="227"/>
      <c r="O192" s="182"/>
      <c r="P192" s="183"/>
    </row>
    <row r="193" spans="1:16">
      <c r="A193" s="11" t="s">
        <v>46</v>
      </c>
      <c r="B193" s="2" t="s">
        <v>130</v>
      </c>
      <c r="C193" s="14" t="s">
        <v>208</v>
      </c>
      <c r="D193" s="94">
        <v>626.85500000000002</v>
      </c>
      <c r="E193" s="84">
        <v>105635</v>
      </c>
      <c r="F193" s="95">
        <f>E193/O193</f>
        <v>3.7062532475984879E-2</v>
      </c>
      <c r="G193" s="96">
        <f>E193/D193</f>
        <v>168.51584497212272</v>
      </c>
      <c r="H193" s="87">
        <f>RANK(G193,$G$10:$G$204)</f>
        <v>13</v>
      </c>
      <c r="I193" s="186">
        <v>663027</v>
      </c>
      <c r="J193" s="99">
        <f>I193/O193</f>
        <v>0.23262611558626237</v>
      </c>
      <c r="K193" s="69">
        <f>I193/D193</f>
        <v>1057.7039347217458</v>
      </c>
      <c r="L193" s="192">
        <v>347273</v>
      </c>
      <c r="M193" s="99">
        <f>L193/O193</f>
        <v>0.12184235187705492</v>
      </c>
      <c r="N193" s="90">
        <f>L193/D193</f>
        <v>553.99255011126968</v>
      </c>
      <c r="O193" s="101">
        <v>2850183</v>
      </c>
      <c r="P193" s="100">
        <f>O193/D193</f>
        <v>4546.797903821458</v>
      </c>
    </row>
    <row r="194" spans="1:16">
      <c r="A194" s="10"/>
      <c r="B194" s="2" t="s">
        <v>133</v>
      </c>
      <c r="C194" s="14" t="s">
        <v>209</v>
      </c>
      <c r="D194" s="94"/>
      <c r="E194" s="84"/>
      <c r="F194" s="100"/>
      <c r="G194" s="120"/>
      <c r="H194" s="212"/>
      <c r="I194" s="186"/>
      <c r="J194" s="96"/>
      <c r="K194" s="209"/>
      <c r="L194" s="192"/>
      <c r="M194" s="210"/>
      <c r="N194" s="90"/>
      <c r="O194" s="112"/>
      <c r="P194" s="113"/>
    </row>
    <row r="195" spans="1:16">
      <c r="A195" s="4" t="s">
        <v>157</v>
      </c>
      <c r="B195" s="5"/>
      <c r="C195" s="3"/>
      <c r="D195" s="102"/>
      <c r="E195" s="103"/>
      <c r="F195" s="104"/>
      <c r="G195" s="105"/>
      <c r="H195" s="224"/>
      <c r="I195" s="181"/>
      <c r="J195" s="108"/>
      <c r="K195" s="225"/>
      <c r="L195" s="226"/>
      <c r="M195" s="210"/>
      <c r="N195" s="227"/>
      <c r="O195" s="112"/>
      <c r="P195" s="113"/>
    </row>
    <row r="196" spans="1:16">
      <c r="A196" s="15" t="s">
        <v>47</v>
      </c>
      <c r="B196" s="16" t="s">
        <v>6</v>
      </c>
      <c r="C196" s="13" t="s">
        <v>96</v>
      </c>
      <c r="D196" s="94">
        <v>8270.3449999999993</v>
      </c>
      <c r="E196" s="84">
        <v>772001</v>
      </c>
      <c r="F196" s="85">
        <f>E196/O196</f>
        <v>4.0235936555098432E-2</v>
      </c>
      <c r="G196" s="96">
        <f>E196/D196</f>
        <v>93.345682677083005</v>
      </c>
      <c r="H196" s="87">
        <f>RANK(G196,$G$10:$G$204)</f>
        <v>37</v>
      </c>
      <c r="I196" s="186">
        <v>10900860</v>
      </c>
      <c r="J196" s="89">
        <f>I196/O196</f>
        <v>0.56814215442209304</v>
      </c>
      <c r="K196" s="69">
        <f>I196/D196</f>
        <v>1318.0659331624015</v>
      </c>
      <c r="L196" s="192">
        <v>3708389</v>
      </c>
      <c r="M196" s="89">
        <f>L196/O196</f>
        <v>0.19327760524354881</v>
      </c>
      <c r="N196" s="90">
        <f>L196/D196</f>
        <v>448.39592544204629</v>
      </c>
      <c r="O196" s="93">
        <v>19186853</v>
      </c>
      <c r="P196" s="92">
        <f>O196/D196</f>
        <v>2319.957994497207</v>
      </c>
    </row>
    <row r="197" spans="1:16">
      <c r="A197" s="10"/>
      <c r="B197" s="12"/>
      <c r="C197" s="14" t="s">
        <v>210</v>
      </c>
      <c r="D197" s="192"/>
      <c r="E197" s="188"/>
      <c r="F197" s="95"/>
      <c r="G197" s="96"/>
      <c r="H197" s="212"/>
      <c r="I197" s="186"/>
      <c r="J197" s="99"/>
      <c r="K197" s="69"/>
      <c r="L197" s="192"/>
      <c r="M197" s="99"/>
      <c r="N197" s="90"/>
      <c r="O197" s="101"/>
      <c r="P197" s="100"/>
    </row>
    <row r="198" spans="1:16">
      <c r="A198" s="10"/>
      <c r="B198" s="12"/>
      <c r="C198" s="14" t="s">
        <v>211</v>
      </c>
      <c r="D198" s="192"/>
      <c r="E198" s="188"/>
      <c r="F198" s="95"/>
      <c r="G198" s="96"/>
      <c r="H198" s="212"/>
      <c r="I198" s="186"/>
      <c r="J198" s="99"/>
      <c r="K198" s="69"/>
      <c r="L198" s="192"/>
      <c r="M198" s="99"/>
      <c r="N198" s="90"/>
      <c r="O198" s="101"/>
      <c r="P198" s="100"/>
    </row>
    <row r="199" spans="1:16">
      <c r="A199" s="10"/>
      <c r="B199" s="12"/>
      <c r="C199" s="14" t="s">
        <v>270</v>
      </c>
      <c r="D199" s="192"/>
      <c r="E199" s="188"/>
      <c r="F199" s="95"/>
      <c r="G199" s="96"/>
      <c r="H199" s="212"/>
      <c r="I199" s="186"/>
      <c r="J199" s="99"/>
      <c r="K199" s="69"/>
      <c r="L199" s="192"/>
      <c r="M199" s="99"/>
      <c r="N199" s="90"/>
      <c r="O199" s="101"/>
      <c r="P199" s="100"/>
    </row>
    <row r="200" spans="1:16">
      <c r="A200" s="10"/>
      <c r="B200" s="12"/>
      <c r="C200" s="14" t="s">
        <v>212</v>
      </c>
      <c r="D200" s="192"/>
      <c r="E200" s="188"/>
      <c r="F200" s="95"/>
      <c r="G200" s="96"/>
      <c r="H200" s="212"/>
      <c r="I200" s="186"/>
      <c r="J200" s="99"/>
      <c r="K200" s="69"/>
      <c r="L200" s="192"/>
      <c r="M200" s="99"/>
      <c r="N200" s="90"/>
      <c r="O200" s="101"/>
      <c r="P200" s="100"/>
    </row>
    <row r="201" spans="1:16">
      <c r="A201" s="4" t="s">
        <v>157</v>
      </c>
      <c r="B201" s="5"/>
      <c r="C201" s="3"/>
      <c r="D201" s="11"/>
      <c r="E201" s="190"/>
      <c r="F201" s="100"/>
      <c r="G201" s="120"/>
      <c r="H201" s="212"/>
      <c r="I201" s="186"/>
      <c r="J201" s="96"/>
      <c r="K201" s="209"/>
      <c r="L201" s="192"/>
      <c r="M201" s="210"/>
      <c r="N201" s="90"/>
      <c r="O201" s="112"/>
      <c r="P201" s="113"/>
    </row>
    <row r="202" spans="1:16">
      <c r="A202" s="15" t="s">
        <v>108</v>
      </c>
      <c r="B202" s="16" t="s">
        <v>271</v>
      </c>
      <c r="C202" s="13" t="s">
        <v>99</v>
      </c>
      <c r="D202" s="213">
        <v>1853.595</v>
      </c>
      <c r="E202" s="129">
        <v>242429</v>
      </c>
      <c r="F202" s="85">
        <f>E202/O202</f>
        <v>4.4977951566173499E-2</v>
      </c>
      <c r="G202" s="214">
        <f>E202/D202</f>
        <v>130.7885487390719</v>
      </c>
      <c r="H202" s="87">
        <f>RANK(G202,$G$10:$G$204)</f>
        <v>26</v>
      </c>
      <c r="I202" s="184">
        <v>1795947</v>
      </c>
      <c r="J202" s="89">
        <f>I202/O202</f>
        <v>0.33320278176874302</v>
      </c>
      <c r="K202" s="61">
        <f>I202/D202</f>
        <v>968.89935503710353</v>
      </c>
      <c r="L202" s="208">
        <v>1255377</v>
      </c>
      <c r="M202" s="89">
        <f>L202/O202</f>
        <v>0.23291060848037237</v>
      </c>
      <c r="N202" s="130">
        <f>L202/D202</f>
        <v>677.26606944882781</v>
      </c>
      <c r="O202" s="93">
        <v>5389952</v>
      </c>
      <c r="P202" s="92">
        <f>O202/D202</f>
        <v>2907.8369330948776</v>
      </c>
    </row>
    <row r="203" spans="1:16">
      <c r="A203" s="4" t="s">
        <v>157</v>
      </c>
      <c r="B203" s="5"/>
      <c r="C203" s="3"/>
      <c r="D203" s="232"/>
      <c r="E203" s="103"/>
      <c r="F203" s="233"/>
      <c r="G203" s="234"/>
      <c r="H203" s="235"/>
      <c r="I203" s="181"/>
      <c r="J203" s="108"/>
      <c r="K203" s="225"/>
      <c r="L203" s="226"/>
      <c r="M203" s="145"/>
      <c r="N203" s="227"/>
      <c r="O203" s="112"/>
      <c r="P203" s="113"/>
    </row>
    <row r="204" spans="1:16">
      <c r="A204" s="11" t="s">
        <v>48</v>
      </c>
      <c r="B204" s="12" t="s">
        <v>12</v>
      </c>
      <c r="C204" s="13" t="s">
        <v>96</v>
      </c>
      <c r="D204" s="94">
        <v>5742.9530000000004</v>
      </c>
      <c r="E204" s="84">
        <v>955752</v>
      </c>
      <c r="F204" s="95">
        <f>E204/O204</f>
        <v>5.7845091320912215E-2</v>
      </c>
      <c r="G204" s="96">
        <f>E204/D204</f>
        <v>166.42169977710071</v>
      </c>
      <c r="H204" s="87">
        <f>RANK(G204,$G$10:$G$204)</f>
        <v>15</v>
      </c>
      <c r="I204" s="186">
        <v>7227690</v>
      </c>
      <c r="J204" s="99">
        <f>I204/O204</f>
        <v>0.43744233659908011</v>
      </c>
      <c r="K204" s="69">
        <f>I204/D204</f>
        <v>1258.5319782348906</v>
      </c>
      <c r="L204" s="192">
        <v>4410130</v>
      </c>
      <c r="M204" s="99">
        <f>L204/O204</f>
        <v>0.26691481952127183</v>
      </c>
      <c r="N204" s="90">
        <f>L204/D204</f>
        <v>767.92026680350682</v>
      </c>
      <c r="O204" s="93">
        <v>16522612</v>
      </c>
      <c r="P204" s="92">
        <f>O204/D204</f>
        <v>2877.0237193304556</v>
      </c>
    </row>
    <row r="205" spans="1:16">
      <c r="B205" s="12"/>
      <c r="C205" s="14" t="s">
        <v>213</v>
      </c>
      <c r="D205" s="94"/>
      <c r="E205" s="84"/>
      <c r="F205" s="95"/>
      <c r="G205" s="96"/>
      <c r="H205" s="212"/>
      <c r="I205" s="186"/>
      <c r="J205" s="99"/>
      <c r="K205" s="69"/>
      <c r="L205" s="192"/>
      <c r="M205" s="99"/>
      <c r="N205" s="90"/>
      <c r="O205" s="101"/>
      <c r="P205" s="100"/>
    </row>
    <row r="206" spans="1:16">
      <c r="B206" s="12"/>
      <c r="C206" s="14" t="s">
        <v>214</v>
      </c>
      <c r="D206" s="94"/>
      <c r="E206" s="84"/>
      <c r="F206" s="95"/>
      <c r="G206" s="96"/>
      <c r="H206" s="212"/>
      <c r="I206" s="186"/>
      <c r="J206" s="99"/>
      <c r="K206" s="69"/>
      <c r="L206" s="192"/>
      <c r="M206" s="99"/>
      <c r="N206" s="90"/>
      <c r="O206" s="101"/>
      <c r="P206" s="100"/>
    </row>
    <row r="207" spans="1:16">
      <c r="B207" s="12"/>
      <c r="C207" s="14" t="s">
        <v>215</v>
      </c>
      <c r="D207" s="94"/>
      <c r="E207" s="84"/>
      <c r="F207" s="95"/>
      <c r="G207" s="96"/>
      <c r="H207" s="212"/>
      <c r="I207" s="186"/>
      <c r="J207" s="99"/>
      <c r="K207" s="69"/>
      <c r="L207" s="192"/>
      <c r="M207" s="99"/>
      <c r="N207" s="90"/>
      <c r="O207" s="101"/>
      <c r="P207" s="100"/>
    </row>
    <row r="208" spans="1:16">
      <c r="A208" s="1" t="s">
        <v>155</v>
      </c>
      <c r="B208" s="5"/>
      <c r="C208" s="6"/>
      <c r="D208" s="102"/>
      <c r="E208" s="84"/>
      <c r="F208" s="100"/>
      <c r="G208" s="105"/>
      <c r="H208" s="224"/>
      <c r="I208" s="181"/>
      <c r="J208" s="108"/>
      <c r="K208" s="209"/>
      <c r="L208" s="192"/>
      <c r="M208" s="145"/>
      <c r="N208" s="90"/>
      <c r="O208" s="128"/>
      <c r="P208" s="183"/>
    </row>
    <row r="209" spans="1:20" ht="12.75" customHeight="1">
      <c r="A209" s="51" t="s">
        <v>120</v>
      </c>
      <c r="B209" s="236"/>
      <c r="C209" s="237"/>
      <c r="D209" s="238">
        <f>SUM(D10:D208)</f>
        <v>278994.32399999991</v>
      </c>
      <c r="E209" s="238">
        <f>SUM(E10:E208)</f>
        <v>44876624</v>
      </c>
      <c r="F209" s="239" t="s">
        <v>274</v>
      </c>
      <c r="G209" s="240" t="s">
        <v>275</v>
      </c>
      <c r="H209" s="241">
        <v>0</v>
      </c>
      <c r="I209" s="238">
        <f>SUM(I10:I208)</f>
        <v>309736583</v>
      </c>
      <c r="J209" s="242" t="s">
        <v>277</v>
      </c>
      <c r="K209" s="240" t="s">
        <v>276</v>
      </c>
      <c r="L209" s="238">
        <f>SUM(L10:L208)</f>
        <v>212550491</v>
      </c>
      <c r="M209" s="242" t="s">
        <v>278</v>
      </c>
      <c r="N209" s="243" t="s">
        <v>279</v>
      </c>
      <c r="O209" s="238">
        <f>SUM(O10:O208)</f>
        <v>767296108</v>
      </c>
      <c r="P209" s="243" t="s">
        <v>273</v>
      </c>
    </row>
    <row r="210" spans="1:20" ht="10.5" customHeight="1">
      <c r="A210" s="10" t="s">
        <v>122</v>
      </c>
      <c r="B210" s="244"/>
      <c r="C210" s="244"/>
      <c r="D210" s="138"/>
      <c r="E210" s="138"/>
      <c r="F210" s="91"/>
      <c r="G210" s="90"/>
      <c r="H210" s="244"/>
      <c r="I210" s="138"/>
      <c r="J210" s="91"/>
      <c r="K210" s="90"/>
      <c r="L210" s="138"/>
      <c r="M210" s="91"/>
      <c r="N210" s="90"/>
      <c r="O210" s="192"/>
      <c r="P210" s="90"/>
    </row>
    <row r="211" spans="1:20" ht="10.5" customHeight="1">
      <c r="A211" s="10" t="s">
        <v>249</v>
      </c>
      <c r="B211" s="244"/>
      <c r="C211" s="244"/>
      <c r="D211" s="138"/>
      <c r="E211" s="138"/>
      <c r="F211" s="91"/>
      <c r="G211" s="90"/>
      <c r="H211" s="244"/>
      <c r="I211" s="138"/>
      <c r="J211" s="91"/>
      <c r="K211" s="90"/>
      <c r="L211" s="138"/>
      <c r="M211" s="91"/>
      <c r="N211" s="90"/>
      <c r="O211" s="192"/>
      <c r="P211" s="90"/>
    </row>
    <row r="212" spans="1:20" ht="10.5" customHeight="1">
      <c r="A212" s="10" t="s">
        <v>250</v>
      </c>
      <c r="B212" s="244"/>
      <c r="C212" s="244"/>
      <c r="D212" s="138"/>
      <c r="E212" s="138"/>
      <c r="F212" s="91"/>
      <c r="G212" s="90"/>
      <c r="H212" s="244"/>
      <c r="I212" s="138"/>
      <c r="J212" s="91"/>
      <c r="K212" s="90"/>
      <c r="L212" s="138"/>
      <c r="M212" s="91"/>
      <c r="N212" s="90"/>
      <c r="O212" s="192"/>
      <c r="P212" s="90"/>
    </row>
    <row r="213" spans="1:20" ht="10.5" customHeight="1">
      <c r="A213" s="10" t="s">
        <v>152</v>
      </c>
      <c r="B213" s="245"/>
      <c r="C213" s="245"/>
      <c r="D213" s="138"/>
      <c r="E213" s="138"/>
      <c r="F213" s="138"/>
      <c r="G213" s="90"/>
      <c r="H213" s="246"/>
      <c r="I213" s="138"/>
      <c r="J213" s="138"/>
      <c r="K213" s="90"/>
      <c r="L213" s="138"/>
      <c r="M213" s="138"/>
      <c r="N213" s="124"/>
    </row>
    <row r="214" spans="1:20" ht="10.5" customHeight="1">
      <c r="A214" s="10" t="s">
        <v>153</v>
      </c>
      <c r="B214" s="245"/>
      <c r="C214" s="245"/>
      <c r="D214" s="138"/>
      <c r="E214" s="138"/>
      <c r="F214" s="138"/>
      <c r="G214" s="90"/>
      <c r="H214" s="246"/>
      <c r="I214" s="138"/>
      <c r="J214" s="138"/>
      <c r="K214" s="90"/>
      <c r="L214" s="138"/>
      <c r="M214" s="138"/>
      <c r="N214" s="124"/>
    </row>
    <row r="215" spans="1:20">
      <c r="A215" s="11" t="s">
        <v>230</v>
      </c>
      <c r="B215" s="11"/>
      <c r="C215" s="11"/>
    </row>
    <row r="216" spans="1:20">
      <c r="A216" s="11" t="s">
        <v>218</v>
      </c>
      <c r="B216" s="11"/>
      <c r="C216" s="11"/>
    </row>
    <row r="217" spans="1:20">
      <c r="A217" s="18" t="s">
        <v>225</v>
      </c>
      <c r="B217" s="28"/>
      <c r="C217" s="248"/>
      <c r="D217" s="249"/>
      <c r="E217" s="248"/>
      <c r="F217" s="28"/>
      <c r="G217" s="248"/>
      <c r="H217" s="249"/>
      <c r="I217" s="248"/>
      <c r="J217" s="28"/>
      <c r="K217" s="248"/>
      <c r="L217" s="249"/>
      <c r="M217" s="248"/>
      <c r="N217" s="249"/>
      <c r="O217" s="248"/>
      <c r="P217" s="249"/>
      <c r="Q217" s="248"/>
      <c r="R217" s="28"/>
      <c r="S217" s="28"/>
      <c r="T217" s="250"/>
    </row>
    <row r="218" spans="1:20">
      <c r="A218" s="11" t="s">
        <v>59</v>
      </c>
    </row>
    <row r="219" spans="1:20">
      <c r="A219" s="11" t="s">
        <v>124</v>
      </c>
    </row>
    <row r="220" spans="1:20">
      <c r="A220" s="11" t="s">
        <v>125</v>
      </c>
    </row>
    <row r="221" spans="1:20">
      <c r="A221" s="251" t="s">
        <v>229</v>
      </c>
      <c r="B221" s="252"/>
      <c r="C221" s="252"/>
      <c r="D221" s="252"/>
      <c r="E221" s="252"/>
      <c r="F221" s="253"/>
      <c r="G221" s="254"/>
      <c r="H221" s="255"/>
      <c r="I221" s="256"/>
      <c r="J221" s="257"/>
      <c r="K221" s="257"/>
      <c r="L221" s="258"/>
      <c r="M221" s="259"/>
      <c r="N221" s="260"/>
      <c r="O221" s="257"/>
      <c r="P221" s="257"/>
      <c r="R221" s="261"/>
      <c r="S221" s="261"/>
    </row>
    <row r="222" spans="1:20" ht="13.5" customHeight="1">
      <c r="A222" s="262" t="s">
        <v>121</v>
      </c>
      <c r="E222" s="198"/>
      <c r="F222" s="198"/>
      <c r="G222" s="37"/>
      <c r="H222" s="37"/>
      <c r="I222" s="35"/>
      <c r="J222" s="35"/>
    </row>
    <row r="223" spans="1:20" ht="11.25">
      <c r="A223" s="263" t="s">
        <v>228</v>
      </c>
      <c r="B223" s="264"/>
      <c r="C223" s="265"/>
      <c r="D223" s="266"/>
      <c r="E223" s="266"/>
      <c r="F223" s="266"/>
      <c r="G223" s="266"/>
      <c r="H223" s="267"/>
      <c r="I223" s="268"/>
      <c r="J223" s="267"/>
      <c r="K223" s="269"/>
      <c r="L223" s="270"/>
      <c r="M223" s="271"/>
      <c r="N223" s="272"/>
      <c r="O223" s="273"/>
      <c r="P223" s="273"/>
      <c r="Q223" s="273"/>
      <c r="R223" s="274"/>
    </row>
    <row r="224" spans="1:20" ht="11.25">
      <c r="A224" s="18" t="s">
        <v>272</v>
      </c>
      <c r="B224" s="29"/>
      <c r="C224" s="19"/>
      <c r="D224" s="25"/>
      <c r="E224" s="25"/>
      <c r="F224" s="25"/>
      <c r="G224" s="25"/>
      <c r="H224" s="23"/>
      <c r="I224" s="22"/>
      <c r="J224" s="23"/>
      <c r="K224" s="24"/>
      <c r="L224" s="30"/>
      <c r="M224" s="26"/>
      <c r="N224" s="27"/>
      <c r="O224" s="31"/>
      <c r="P224" s="31"/>
      <c r="Q224" s="31"/>
      <c r="R224" s="275"/>
    </row>
    <row r="225" spans="1:19">
      <c r="A225" s="263" t="s">
        <v>236</v>
      </c>
      <c r="B225" s="264"/>
      <c r="C225" s="265"/>
      <c r="D225" s="266"/>
      <c r="E225" s="266"/>
      <c r="F225" s="266"/>
      <c r="G225" s="266"/>
      <c r="H225" s="267"/>
      <c r="I225" s="268"/>
      <c r="J225" s="267"/>
      <c r="K225" s="269"/>
      <c r="L225" s="266"/>
      <c r="M225" s="276"/>
      <c r="N225" s="277"/>
      <c r="O225" s="31"/>
      <c r="P225" s="31"/>
      <c r="Q225" s="31"/>
      <c r="R225" s="275"/>
    </row>
    <row r="226" spans="1:19" ht="12.75">
      <c r="B226" s="11"/>
      <c r="C226" s="11"/>
      <c r="D226" s="278"/>
      <c r="E226" s="278"/>
      <c r="F226" s="278"/>
      <c r="G226" s="278"/>
      <c r="H226" s="278"/>
      <c r="I226" s="278"/>
      <c r="J226" s="278"/>
      <c r="K226" s="278"/>
      <c r="L226" s="278"/>
      <c r="M226" s="278"/>
    </row>
    <row r="227" spans="1:19">
      <c r="A227" s="18"/>
      <c r="B227" s="19"/>
      <c r="C227" s="19"/>
      <c r="D227" s="19"/>
      <c r="E227" s="19"/>
      <c r="F227" s="20"/>
      <c r="G227" s="21"/>
      <c r="H227" s="22"/>
      <c r="I227" s="23"/>
      <c r="J227" s="24"/>
      <c r="K227" s="24"/>
      <c r="L227" s="25"/>
      <c r="M227" s="26"/>
      <c r="N227" s="27"/>
      <c r="O227" s="24"/>
      <c r="P227" s="24"/>
      <c r="Q227" s="18"/>
      <c r="R227" s="28"/>
      <c r="S227" s="28"/>
    </row>
  </sheetData>
  <phoneticPr fontId="0" type="noConversion"/>
  <printOptions horizontalCentered="1"/>
  <pageMargins left="0" right="0" top="0.4" bottom="0" header="0" footer="0"/>
  <pageSetup scale="93" orientation="landscape" r:id="rId1"/>
  <headerFooter alignWithMargins="0"/>
  <rowBreaks count="3" manualBreakCount="3">
    <brk id="58" max="15" man="1"/>
    <brk id="115" max="15" man="1"/>
    <brk id="168" max="15" man="1"/>
  </rowBreaks>
  <ignoredErrors>
    <ignoredError sqref="B30 B37 B44 B47 B70 B91 B109 B112 B160 B167 B182 B188 B190 B196 B204 B10 B19 B27 B53 B99 B202 B93 B10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National Corporate Income Tax</vt:lpstr>
      <vt:lpstr>'National Corporate Income Tax'!Print_Area</vt:lpstr>
    </vt:vector>
  </TitlesOfParts>
  <Company>NC Department of Revenue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rvafc00</dc:creator>
  <cp:lastModifiedBy>afbryan</cp:lastModifiedBy>
  <cp:lastPrinted>2015-12-03T12:59:03Z</cp:lastPrinted>
  <dcterms:created xsi:type="dcterms:W3CDTF">2003-09-16T19:29:02Z</dcterms:created>
  <dcterms:modified xsi:type="dcterms:W3CDTF">2015-12-03T13:06:30Z</dcterms:modified>
</cp:coreProperties>
</file>