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Individual Income\Detail\Tax Year 2014\2015 Appendix Statistical Abstract\"/>
    </mc:Choice>
  </mc:AlternateContent>
  <bookViews>
    <workbookView xWindow="120" yWindow="120" windowWidth="11940" windowHeight="6240" tabRatio="895"/>
  </bookViews>
  <sheets>
    <sheet name=" 2014 Calc All Returns $0 Tax " sheetId="1" r:id="rId1"/>
  </sheets>
  <definedNames>
    <definedName name="_xlnm.Print_Area" localSheetId="0">' 2014 Calc All Returns $0 Tax '!$A$1:$X$73</definedName>
  </definedNames>
  <calcPr calcId="152511" calcOnSave="0"/>
</workbook>
</file>

<file path=xl/calcChain.xml><?xml version="1.0" encoding="utf-8"?>
<calcChain xmlns="http://schemas.openxmlformats.org/spreadsheetml/2006/main">
  <c r="Q35" i="1" l="1"/>
  <c r="Q34" i="1"/>
  <c r="Q33" i="1"/>
  <c r="Q32" i="1"/>
  <c r="Q31" i="1"/>
  <c r="Q30" i="1"/>
  <c r="Q29" i="1"/>
  <c r="Q28" i="1"/>
  <c r="Q27" i="1"/>
  <c r="Q26" i="1"/>
  <c r="Q25" i="1"/>
  <c r="Q24" i="1"/>
  <c r="Q23" i="1"/>
  <c r="Q22" i="1"/>
  <c r="Q21" i="1"/>
  <c r="Q20" i="1"/>
  <c r="Q19" i="1"/>
  <c r="Q18" i="1"/>
  <c r="Q17" i="1"/>
  <c r="Q16" i="1"/>
  <c r="Q15" i="1"/>
  <c r="Q14" i="1"/>
  <c r="Q13" i="1"/>
  <c r="P35" i="1"/>
  <c r="P34" i="1"/>
  <c r="P33" i="1"/>
  <c r="P32" i="1"/>
  <c r="P31" i="1"/>
  <c r="P30" i="1"/>
  <c r="P29" i="1"/>
  <c r="P28" i="1"/>
  <c r="P27" i="1"/>
  <c r="P26" i="1"/>
  <c r="P25" i="1"/>
  <c r="P24" i="1"/>
  <c r="P23" i="1"/>
  <c r="P22" i="1"/>
  <c r="P21" i="1"/>
  <c r="P20" i="1"/>
  <c r="P19" i="1"/>
  <c r="P18" i="1"/>
  <c r="P17" i="1"/>
  <c r="P16" i="1"/>
  <c r="P15" i="1"/>
  <c r="P14" i="1"/>
  <c r="P13" i="1"/>
  <c r="E57" i="1" l="1"/>
  <c r="D57" i="1"/>
  <c r="E36" i="1"/>
  <c r="D36" i="1"/>
  <c r="G35" i="1" l="1"/>
  <c r="G34" i="1"/>
  <c r="G33" i="1"/>
  <c r="G32" i="1"/>
  <c r="G31" i="1"/>
  <c r="G30" i="1"/>
  <c r="G29" i="1"/>
  <c r="G28" i="1"/>
  <c r="G27" i="1"/>
  <c r="G26" i="1"/>
  <c r="G25" i="1"/>
  <c r="G24" i="1"/>
  <c r="G23" i="1"/>
  <c r="G22" i="1"/>
  <c r="G21" i="1"/>
  <c r="G20" i="1"/>
  <c r="G19" i="1"/>
  <c r="G18" i="1"/>
  <c r="G17" i="1"/>
  <c r="G16" i="1"/>
  <c r="G15" i="1"/>
  <c r="G14" i="1"/>
  <c r="G13" i="1"/>
  <c r="P56" i="1" l="1"/>
  <c r="P55" i="1"/>
  <c r="P54" i="1"/>
  <c r="P53" i="1"/>
  <c r="P52" i="1"/>
  <c r="P51" i="1"/>
  <c r="P50" i="1"/>
  <c r="P49" i="1"/>
  <c r="P48" i="1"/>
  <c r="P47" i="1"/>
  <c r="P46" i="1"/>
  <c r="P45" i="1"/>
  <c r="P44" i="1"/>
  <c r="P43" i="1"/>
  <c r="P42" i="1"/>
  <c r="P41" i="1"/>
  <c r="P40" i="1"/>
  <c r="P39" i="1"/>
  <c r="P38" i="1"/>
  <c r="Q56" i="1"/>
  <c r="Q55" i="1"/>
  <c r="Q54" i="1"/>
  <c r="Q53" i="1"/>
  <c r="Q52" i="1"/>
  <c r="Q51" i="1"/>
  <c r="Q50" i="1"/>
  <c r="Q49" i="1"/>
  <c r="Q48" i="1"/>
  <c r="Q47" i="1"/>
  <c r="Q46" i="1"/>
  <c r="Q45" i="1"/>
  <c r="Q44" i="1"/>
  <c r="Q43" i="1"/>
  <c r="Q42" i="1"/>
  <c r="Q41" i="1"/>
  <c r="Q40" i="1"/>
  <c r="Q39" i="1"/>
  <c r="Q38" i="1"/>
  <c r="G56" i="1"/>
  <c r="G55" i="1"/>
  <c r="G54" i="1"/>
  <c r="G53" i="1"/>
  <c r="G52" i="1"/>
  <c r="G51" i="1"/>
  <c r="G50" i="1"/>
  <c r="G49" i="1"/>
  <c r="G48" i="1"/>
  <c r="G47" i="1"/>
  <c r="G46" i="1"/>
  <c r="G45" i="1"/>
  <c r="G44" i="1"/>
  <c r="G43" i="1"/>
  <c r="G42" i="1"/>
  <c r="G41" i="1"/>
  <c r="G40" i="1"/>
  <c r="G39" i="1"/>
  <c r="G38" i="1"/>
  <c r="U36" i="1"/>
  <c r="S57" i="1"/>
  <c r="O36" i="1"/>
  <c r="X36" i="1" l="1"/>
  <c r="W36" i="1"/>
  <c r="V36" i="1"/>
  <c r="T36" i="1"/>
  <c r="S36" i="1"/>
  <c r="X57" i="1" l="1"/>
  <c r="W57" i="1"/>
  <c r="V57" i="1"/>
  <c r="U57" i="1"/>
  <c r="T57" i="1"/>
  <c r="R57" i="1" l="1"/>
  <c r="L36" i="1" l="1"/>
  <c r="J36" i="1"/>
  <c r="J57" i="1"/>
  <c r="L57" i="1"/>
  <c r="O57" i="1"/>
  <c r="M57" i="1"/>
  <c r="K57" i="1"/>
  <c r="N57" i="1"/>
  <c r="Q57" i="1" s="1"/>
  <c r="R36" i="1"/>
  <c r="N36" i="1"/>
  <c r="M36" i="1"/>
  <c r="K36" i="1"/>
  <c r="H57" i="1"/>
  <c r="I36" i="1"/>
  <c r="F57" i="1"/>
  <c r="F36" i="1"/>
  <c r="G36" i="1" s="1"/>
  <c r="B36" i="1"/>
  <c r="I57" i="1"/>
  <c r="H36" i="1"/>
  <c r="B57" i="1"/>
  <c r="Q36" i="1" l="1"/>
  <c r="P36" i="1"/>
  <c r="G57" i="1"/>
  <c r="P57" i="1"/>
</calcChain>
</file>

<file path=xl/sharedStrings.xml><?xml version="1.0" encoding="utf-8"?>
<sst xmlns="http://schemas.openxmlformats.org/spreadsheetml/2006/main" count="206" uniqueCount="160">
  <si>
    <t>No Taxable Income</t>
  </si>
  <si>
    <t>TOTAL</t>
  </si>
  <si>
    <t>Deductions</t>
  </si>
  <si>
    <t>[$]</t>
  </si>
  <si>
    <t xml:space="preserve"> 200,001 or more</t>
  </si>
  <si>
    <t>Non-Positive AGI</t>
  </si>
  <si>
    <t>Additions</t>
  </si>
  <si>
    <t>[%]</t>
  </si>
  <si>
    <t xml:space="preserve"> 1,000,000 or more</t>
  </si>
  <si>
    <t xml:space="preserve">[includes </t>
  </si>
  <si>
    <t xml:space="preserve">returns </t>
  </si>
  <si>
    <t>[before</t>
  </si>
  <si>
    <t>[after</t>
  </si>
  <si>
    <t>with</t>
  </si>
  <si>
    <t>residency</t>
  </si>
  <si>
    <t>deficit]</t>
  </si>
  <si>
    <t>proration]</t>
  </si>
  <si>
    <t>Number</t>
  </si>
  <si>
    <t>of</t>
  </si>
  <si>
    <t>Returns</t>
  </si>
  <si>
    <t xml:space="preserve"> 160,001 - 200,000</t>
  </si>
  <si>
    <t xml:space="preserve"> 120,001 - 160,000</t>
  </si>
  <si>
    <t xml:space="preserve"> 100,001 - 120,000</t>
  </si>
  <si>
    <t xml:space="preserve">   80,001 - 100,000</t>
  </si>
  <si>
    <t xml:space="preserve">   75,001 -   80,000</t>
  </si>
  <si>
    <t xml:space="preserve">   60,001 -   75,000</t>
  </si>
  <si>
    <t xml:space="preserve">   50,001 -   60,000</t>
  </si>
  <si>
    <t xml:space="preserve">   40,001 -   50,000</t>
  </si>
  <si>
    <t xml:space="preserve">   30,001 -   40,000</t>
  </si>
  <si>
    <t xml:space="preserve">   25,001 -   30,000</t>
  </si>
  <si>
    <t xml:space="preserve">   21,251 -   25,000</t>
  </si>
  <si>
    <t xml:space="preserve">   20,001 -   21,250 </t>
  </si>
  <si>
    <t xml:space="preserve">   17,001 -   20,000</t>
  </si>
  <si>
    <t xml:space="preserve">   15,001 -   17,000</t>
  </si>
  <si>
    <t xml:space="preserve">   12,751 -   15,000</t>
  </si>
  <si>
    <t xml:space="preserve">   10,626 -   12,750</t>
  </si>
  <si>
    <t xml:space="preserve">   10,001 -   10,625</t>
  </si>
  <si>
    <t xml:space="preserve">     6,001 -   10,000</t>
  </si>
  <si>
    <t xml:space="preserve">     4,001 -     6,000</t>
  </si>
  <si>
    <t xml:space="preserve">     2,001 -     4,000</t>
  </si>
  <si>
    <t>$          1 -     2,000</t>
  </si>
  <si>
    <t xml:space="preserve"> 500,000 - 999,999</t>
  </si>
  <si>
    <t xml:space="preserve"> 200,000 - 499,999</t>
  </si>
  <si>
    <t xml:space="preserve"> 150,000 - 199,999</t>
  </si>
  <si>
    <t xml:space="preserve"> 100,000 - 149,999</t>
  </si>
  <si>
    <t xml:space="preserve">   90,000 -   99,999</t>
  </si>
  <si>
    <t xml:space="preserve">   80,000 -   89,999</t>
  </si>
  <si>
    <t xml:space="preserve">   70,000 -   79,999</t>
  </si>
  <si>
    <t xml:space="preserve">   60,000 -   69,999</t>
  </si>
  <si>
    <t xml:space="preserve">   50,000 -   59,999</t>
  </si>
  <si>
    <t xml:space="preserve">   40,000 -   49,999</t>
  </si>
  <si>
    <t xml:space="preserve">   30,000 -   39,999</t>
  </si>
  <si>
    <t xml:space="preserve">   25,000 -   29,999</t>
  </si>
  <si>
    <t xml:space="preserve">   20,000 -   24,999</t>
  </si>
  <si>
    <t xml:space="preserve">   15,000 -   19,999</t>
  </si>
  <si>
    <t xml:space="preserve">   10,000 -   14,999</t>
  </si>
  <si>
    <t xml:space="preserve">     4,000 -     9,999</t>
  </si>
  <si>
    <t>$          1 -     3,999</t>
  </si>
  <si>
    <t xml:space="preserve">   Standard Deduction</t>
  </si>
  <si>
    <t>Amount</t>
  </si>
  <si>
    <t xml:space="preserve">  Itemized  Deductions</t>
  </si>
  <si>
    <t>Deduction</t>
  </si>
  <si>
    <t>Value</t>
  </si>
  <si>
    <t>Aver-</t>
  </si>
  <si>
    <t>age</t>
  </si>
  <si>
    <t>application</t>
  </si>
  <si>
    <t>of credits]</t>
  </si>
  <si>
    <t>Filed</t>
  </si>
  <si>
    <t xml:space="preserve">            Modifications</t>
  </si>
  <si>
    <t xml:space="preserve">Federal </t>
  </si>
  <si>
    <t xml:space="preserve">                     to</t>
  </si>
  <si>
    <t>AGI</t>
  </si>
  <si>
    <t xml:space="preserve">                Federal</t>
  </si>
  <si>
    <t xml:space="preserve">                       AGI:</t>
  </si>
  <si>
    <t>Effec-</t>
  </si>
  <si>
    <t>Federal</t>
  </si>
  <si>
    <t>tive</t>
  </si>
  <si>
    <t>Statuses]</t>
  </si>
  <si>
    <t>Filing</t>
  </si>
  <si>
    <t>[Com-</t>
  </si>
  <si>
    <t>bined</t>
  </si>
  <si>
    <t>NCTI Level</t>
  </si>
  <si>
    <t>FAGI Level</t>
  </si>
  <si>
    <t>Pro-</t>
  </si>
  <si>
    <t>ration</t>
  </si>
  <si>
    <t xml:space="preserve">[before </t>
  </si>
  <si>
    <t>Taxes</t>
  </si>
  <si>
    <t>States/</t>
  </si>
  <si>
    <t>Foreign</t>
  </si>
  <si>
    <t>Child</t>
  </si>
  <si>
    <t>Contri-</t>
  </si>
  <si>
    <t>bility</t>
  </si>
  <si>
    <t>To Other</t>
  </si>
  <si>
    <t>Com-</t>
  </si>
  <si>
    <t>puted</t>
  </si>
  <si>
    <t>Tax Lia-</t>
  </si>
  <si>
    <t xml:space="preserve">     Amount claimed (reported) may exceed the value of the tax credit used to reduce tax liability in cases where the tax liability is less than the amount of eligible credit claimed.</t>
  </si>
  <si>
    <t>*</t>
  </si>
  <si>
    <t>Factor</t>
  </si>
  <si>
    <t>butions:</t>
  </si>
  <si>
    <t>Income Level</t>
  </si>
  <si>
    <t xml:space="preserve">      Number of</t>
  </si>
  <si>
    <t xml:space="preserve">    Returns Filed</t>
  </si>
  <si>
    <t xml:space="preserve">     Proration (income apportionment) factors applicable to part-year and nonresident individuals can exceed 100% in cases where the portion of income subject to NC income tax exceeds total federal gross income, as adjusted.</t>
  </si>
  <si>
    <t xml:space="preserve">         Computed NC Taxable Income</t>
  </si>
  <si>
    <t xml:space="preserve">          [includes returns with deficit]</t>
  </si>
  <si>
    <t>as a %</t>
  </si>
  <si>
    <t>of All</t>
  </si>
  <si>
    <t xml:space="preserve">          ALL RETURNS</t>
  </si>
  <si>
    <t>Paid</t>
  </si>
  <si>
    <t>Chari-</t>
  </si>
  <si>
    <t>table</t>
  </si>
  <si>
    <t>Qualifying</t>
  </si>
  <si>
    <t>Child]</t>
  </si>
  <si>
    <t>NCTI</t>
  </si>
  <si>
    <t>as</t>
  </si>
  <si>
    <t>%</t>
  </si>
  <si>
    <t>a</t>
  </si>
  <si>
    <t>[$0 Tax Liability]</t>
  </si>
  <si>
    <t>TABLE 2.   TAX YEAR 2014 INDIVIDUAL INCOME TAX CALCULATION BY INCOME LEVEL: CHARACTERISTICS OF RETURNS WITH $0 TAX LIABILITY</t>
  </si>
  <si>
    <t xml:space="preserve">        Overpayment</t>
  </si>
  <si>
    <t>[Net Tax†</t>
  </si>
  <si>
    <t xml:space="preserve"> &lt; Pre-</t>
  </si>
  <si>
    <t>payments]</t>
  </si>
  <si>
    <t>Home</t>
  </si>
  <si>
    <t>Mortgage</t>
  </si>
  <si>
    <t>Interest:</t>
  </si>
  <si>
    <t>Quali-</t>
  </si>
  <si>
    <t>fying</t>
  </si>
  <si>
    <t>Real</t>
  </si>
  <si>
    <t>Estate</t>
  </si>
  <si>
    <t>Property</t>
  </si>
  <si>
    <t>Allowed</t>
  </si>
  <si>
    <t xml:space="preserve">     This exhibit includes returns with a nonpositive NC taxable income and returns with a positive NC taxable income for which the tax liability is reduced to $0 after application of nonrefundable tax credits. </t>
  </si>
  <si>
    <t xml:space="preserve">     Source: 2014 individual income tax extract.   Statistical summaries are compiled from personal income tax information extracted from tax year 2014 D-400, D-400 Sch S, and D-400TC forms processed within the DOR dynamic integrated</t>
  </si>
  <si>
    <t xml:space="preserve">     tax system during 2015; the extract is a composite database consisting of both audited and unaudited (edited and unedited) data that is subject to and may include inconsistencies resultant of taxpayer and/or processing error.</t>
  </si>
  <si>
    <r>
      <t xml:space="preserve">     SL 2013-316, (HB998), </t>
    </r>
    <r>
      <rPr>
        <b/>
        <i/>
        <sz val="9"/>
        <rFont val="Times New Roman"/>
        <family val="1"/>
      </rPr>
      <t>An Act to Simplify the NC Tax Structure and to Reduce Individual and Business Tax Rates</t>
    </r>
    <r>
      <rPr>
        <b/>
        <sz val="9"/>
        <rFont val="Times New Roman"/>
        <family val="1"/>
      </rPr>
      <t xml:space="preserve"> (enacted July 23, 2013) establishes a flat rate structure [5.8% rate for tax year 2014] to replace the multitiered bracket system (utilized </t>
    </r>
  </si>
  <si>
    <t xml:space="preserve">     tax rates of 6%, 7%, and 7.75% with breaking points delineated according to filing status and taxable income); increases the NC standard deduction amount; redefines and limits allowable itemized deductions; eliminates the personal exemption </t>
  </si>
  <si>
    <t xml:space="preserve">     allowance provision; increases the allowable child tax credit for certain taxpayers; and either eliminates or allows to sunset other tax credits applicable to the personal income tax.</t>
  </si>
  <si>
    <t xml:space="preserve">     federal itemized deductions) include deductions for the following: qualified home mortgage interest and real estate property taxes (the sum of these deductions not to exceed $20,000), repayment of claim of right income, and</t>
  </si>
  <si>
    <t xml:space="preserve">     charitable contributions as allowed under the Code.  NC does not allow a deduction for state and local taxes and foreign income taxes, or for medical and dental expenses (deduction for medical and dental expenses reinstated for tax year 2015).</t>
  </si>
  <si>
    <t>Tax Credit</t>
  </si>
  <si>
    <t>$125/$100</t>
  </si>
  <si>
    <t>[per</t>
  </si>
  <si>
    <t xml:space="preserve">       A.  BY SIZE OF NC TAXABLE INCOME</t>
  </si>
  <si>
    <t>B.  BY SIZE OF FEDERAL ADJUSTED GROSS INCOME</t>
  </si>
  <si>
    <t>Home Mtg</t>
  </si>
  <si>
    <t>Int/Real</t>
  </si>
  <si>
    <t xml:space="preserve">        D-400 Filing</t>
  </si>
  <si>
    <t xml:space="preserve">   Financial Statistics</t>
  </si>
  <si>
    <t xml:space="preserve">           Deductions Claimed Pursuant to</t>
  </si>
  <si>
    <t xml:space="preserve">     Basic standard deduction allowances vary according to filing status: S=$7,500; MFJ/SS=$15,000; MFS=$7,500; and HH=$12,000.  </t>
  </si>
  <si>
    <t xml:space="preserve">   *Summary information for this category has been combined with that of a preceding (or subsequent) category to avoid disclosing specific taxpayer details in categories with low participation.  Combined data are italicized.</t>
  </si>
  <si>
    <t xml:space="preserve">  [§105-134.6.(a2)] by Type††:</t>
  </si>
  <si>
    <t xml:space="preserve">  ††Claiming itemized deductions on the federal return 1040 Sch A is a prerequisite for claiming itemized deductions on the NC D-400 Sch S return.  Allowable itemized deductions provisions for NC tax purposes (no longer identical to allowable </t>
  </si>
  <si>
    <t xml:space="preserve">†††Tax credits claimed=value of nonrefundable credits reported on the D-400TC form </t>
  </si>
  <si>
    <t xml:space="preserve">       Selected Tax Credits Claimed††† and Itemized Deductions†† Claimed</t>
  </si>
  <si>
    <t xml:space="preserve">                   Itemized Deductions††:</t>
  </si>
  <si>
    <t xml:space="preserve">    †Net Tax=Computed net tax liability (after application of tax credits) plus consumer use tax liability</t>
  </si>
  <si>
    <r>
      <t xml:space="preserve">  ††In calculating NC taxable income, a taxpayer may deduct either the allowable NC standard deduction amount based on filing status </t>
    </r>
    <r>
      <rPr>
        <b/>
        <i/>
        <sz val="9"/>
        <rFont val="Times New Roman"/>
        <family val="1"/>
      </rPr>
      <t xml:space="preserve">or </t>
    </r>
    <r>
      <rPr>
        <b/>
        <sz val="9"/>
        <rFont val="Times New Roman"/>
        <family val="1"/>
      </rPr>
      <t>the itemized deductions amount allowable for NC tax purposes.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</si>
</sst>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_(* #,##0_);_(* \(#,##0\);_(* &quot;-&quot;??_);_(@_)"/>
    <numFmt numFmtId="165" formatCode="0.0%"/>
  </numFmts>
  <fonts count="8" x14ac:knownFonts="1">
    <font>
      <sz val="10"/>
      <name val="Arial"/>
    </font>
    <font>
      <b/>
      <sz val="8"/>
      <name val="Times New Roman"/>
      <family val="1"/>
    </font>
    <font>
      <sz val="10"/>
      <name val="Courier"/>
      <family val="3"/>
    </font>
    <font>
      <b/>
      <sz val="9"/>
      <name val="Times New Roman"/>
      <family val="1"/>
    </font>
    <font>
      <sz val="9"/>
      <name val="Arial"/>
      <family val="2"/>
    </font>
    <font>
      <b/>
      <i/>
      <sz val="9"/>
      <name val="Times New Roman"/>
      <family val="1"/>
    </font>
    <font>
      <sz val="10"/>
      <name val="Arial"/>
      <family val="2"/>
    </font>
    <font>
      <b/>
      <i/>
      <sz val="8"/>
      <name val="Times New Roman"/>
      <family val="1"/>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0"/>
        <bgColor indexed="64"/>
      </patternFill>
    </fill>
  </fills>
  <borders count="25">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rgb="FF999999"/>
      </top>
      <bottom/>
      <diagonal/>
    </border>
  </borders>
  <cellStyleXfs count="3">
    <xf numFmtId="0" fontId="0" fillId="0" borderId="0"/>
    <xf numFmtId="37" fontId="2" fillId="0" borderId="0"/>
    <xf numFmtId="0" fontId="6" fillId="0" borderId="0"/>
  </cellStyleXfs>
  <cellXfs count="164">
    <xf numFmtId="0" fontId="0" fillId="0" borderId="0" xfId="0"/>
    <xf numFmtId="0" fontId="1" fillId="2" borderId="0" xfId="0" applyFont="1" applyFill="1" applyAlignment="1">
      <alignment horizontal="left"/>
    </xf>
    <xf numFmtId="0" fontId="1" fillId="2" borderId="0" xfId="0" applyFont="1" applyFill="1"/>
    <xf numFmtId="0" fontId="1" fillId="2" borderId="0" xfId="0" applyFont="1" applyFill="1" applyBorder="1"/>
    <xf numFmtId="164" fontId="1" fillId="2" borderId="0" xfId="0" applyNumberFormat="1" applyFont="1" applyFill="1" applyBorder="1" applyAlignment="1">
      <alignment horizontal="centerContinuous"/>
    </xf>
    <xf numFmtId="0" fontId="1" fillId="2" borderId="0" xfId="0" applyFont="1" applyFill="1" applyAlignment="1">
      <alignment horizontal="centerContinuous"/>
    </xf>
    <xf numFmtId="0" fontId="1" fillId="2" borderId="1" xfId="0" applyFont="1" applyFill="1" applyBorder="1" applyAlignment="1">
      <alignment horizontal="center"/>
    </xf>
    <xf numFmtId="164" fontId="1" fillId="2" borderId="2" xfId="0" applyNumberFormat="1" applyFont="1" applyFill="1" applyBorder="1" applyAlignment="1">
      <alignment horizontal="center"/>
    </xf>
    <xf numFmtId="0" fontId="1" fillId="2" borderId="3" xfId="0" applyFont="1" applyFill="1" applyBorder="1"/>
    <xf numFmtId="164" fontId="1" fillId="2" borderId="0" xfId="0" applyNumberFormat="1" applyFont="1" applyFill="1" applyAlignment="1">
      <alignment horizontal="centerContinuous"/>
    </xf>
    <xf numFmtId="0" fontId="1" fillId="2" borderId="0" xfId="0" applyFont="1" applyFill="1" applyBorder="1" applyAlignment="1">
      <alignment horizontal="center"/>
    </xf>
    <xf numFmtId="0" fontId="0" fillId="2" borderId="0" xfId="0" applyFill="1"/>
    <xf numFmtId="37" fontId="1" fillId="2" borderId="0" xfId="0" applyNumberFormat="1" applyFont="1" applyFill="1" applyBorder="1"/>
    <xf numFmtId="164" fontId="1" fillId="2" borderId="5" xfId="0" applyNumberFormat="1" applyFont="1" applyFill="1" applyBorder="1" applyAlignment="1">
      <alignment horizontal="center"/>
    </xf>
    <xf numFmtId="0" fontId="1" fillId="2" borderId="2" xfId="0" applyFont="1" applyFill="1" applyBorder="1" applyAlignment="1">
      <alignment horizontal="center"/>
    </xf>
    <xf numFmtId="164" fontId="1" fillId="2" borderId="1" xfId="0" applyNumberFormat="1" applyFont="1" applyFill="1" applyBorder="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164" fontId="1" fillId="2" borderId="9" xfId="0" applyNumberFormat="1" applyFont="1" applyFill="1" applyBorder="1" applyAlignment="1">
      <alignment horizontal="center"/>
    </xf>
    <xf numFmtId="0" fontId="1" fillId="2" borderId="7" xfId="0" applyFont="1" applyFill="1" applyBorder="1"/>
    <xf numFmtId="37" fontId="1" fillId="2" borderId="0" xfId="1" applyFont="1" applyFill="1" applyBorder="1" applyAlignment="1">
      <alignment horizontal="centerContinuous"/>
    </xf>
    <xf numFmtId="164" fontId="1" fillId="2" borderId="0" xfId="1" applyNumberFormat="1" applyFont="1" applyFill="1" applyBorder="1" applyAlignment="1">
      <alignment horizontal="centerContinuous"/>
    </xf>
    <xf numFmtId="3" fontId="1" fillId="2" borderId="10" xfId="0" applyNumberFormat="1" applyFont="1" applyFill="1" applyBorder="1"/>
    <xf numFmtId="3" fontId="1" fillId="2" borderId="5" xfId="0" applyNumberFormat="1" applyFont="1" applyFill="1" applyBorder="1" applyAlignment="1">
      <alignment horizontal="right"/>
    </xf>
    <xf numFmtId="3" fontId="1" fillId="3" borderId="2" xfId="0" applyNumberFormat="1" applyFont="1" applyFill="1" applyBorder="1"/>
    <xf numFmtId="37" fontId="1" fillId="2" borderId="0" xfId="1" applyFont="1" applyFill="1" applyBorder="1" applyAlignment="1">
      <alignment horizontal="left"/>
    </xf>
    <xf numFmtId="164" fontId="1" fillId="2" borderId="0" xfId="0" applyNumberFormat="1" applyFont="1" applyFill="1" applyAlignment="1">
      <alignment horizontal="left"/>
    </xf>
    <xf numFmtId="164" fontId="1" fillId="4" borderId="13" xfId="0" applyNumberFormat="1" applyFont="1" applyFill="1" applyBorder="1" applyAlignment="1">
      <alignment horizontal="center"/>
    </xf>
    <xf numFmtId="164" fontId="1" fillId="4" borderId="12" xfId="0" applyNumberFormat="1" applyFont="1" applyFill="1" applyBorder="1" applyAlignment="1">
      <alignment horizontal="center"/>
    </xf>
    <xf numFmtId="37" fontId="1" fillId="4" borderId="12" xfId="0" applyNumberFormat="1" applyFont="1" applyFill="1" applyBorder="1"/>
    <xf numFmtId="3" fontId="1" fillId="2" borderId="2" xfId="0" applyNumberFormat="1" applyFont="1" applyFill="1" applyBorder="1" applyAlignment="1">
      <alignment horizontal="right"/>
    </xf>
    <xf numFmtId="0" fontId="1" fillId="2" borderId="6" xfId="0" applyFont="1" applyFill="1" applyBorder="1" applyAlignment="1">
      <alignment horizontal="left"/>
    </xf>
    <xf numFmtId="0" fontId="1" fillId="2" borderId="4" xfId="0" applyFont="1" applyFill="1" applyBorder="1" applyAlignment="1">
      <alignment horizontal="center"/>
    </xf>
    <xf numFmtId="0" fontId="1" fillId="2" borderId="14" xfId="0" applyFont="1" applyFill="1" applyBorder="1" applyAlignment="1">
      <alignment horizontal="left"/>
    </xf>
    <xf numFmtId="0" fontId="1" fillId="2" borderId="15" xfId="0" applyFont="1" applyFill="1" applyBorder="1" applyAlignment="1">
      <alignment horizontal="center"/>
    </xf>
    <xf numFmtId="3" fontId="0" fillId="2" borderId="0" xfId="0" applyNumberFormat="1" applyFill="1"/>
    <xf numFmtId="37" fontId="1" fillId="2" borderId="5" xfId="0" applyNumberFormat="1" applyFont="1" applyFill="1" applyBorder="1" applyAlignment="1">
      <alignment horizontal="right"/>
    </xf>
    <xf numFmtId="0" fontId="1" fillId="2" borderId="13" xfId="0" applyFont="1" applyFill="1" applyBorder="1" applyAlignment="1">
      <alignment horizontal="left"/>
    </xf>
    <xf numFmtId="0" fontId="1" fillId="2" borderId="16" xfId="0" applyFont="1" applyFill="1" applyBorder="1" applyAlignment="1">
      <alignment horizontal="center"/>
    </xf>
    <xf numFmtId="41" fontId="1" fillId="2" borderId="5" xfId="0" applyNumberFormat="1" applyFont="1" applyFill="1" applyBorder="1"/>
    <xf numFmtId="3" fontId="1" fillId="2" borderId="2" xfId="0" applyNumberFormat="1" applyFont="1" applyFill="1" applyBorder="1"/>
    <xf numFmtId="37" fontId="1" fillId="3" borderId="2" xfId="0" applyNumberFormat="1" applyFont="1" applyFill="1" applyBorder="1"/>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15" xfId="0" applyFont="1" applyFill="1" applyBorder="1" applyAlignment="1">
      <alignment horizontal="left"/>
    </xf>
    <xf numFmtId="0" fontId="1" fillId="2" borderId="1" xfId="0" applyFont="1" applyFill="1" applyBorder="1" applyAlignment="1">
      <alignment horizontal="center" wrapText="1"/>
    </xf>
    <xf numFmtId="0" fontId="1" fillId="2" borderId="13" xfId="0" applyFont="1" applyFill="1" applyBorder="1" applyAlignment="1">
      <alignment horizontal="center"/>
    </xf>
    <xf numFmtId="0" fontId="1" fillId="2" borderId="16" xfId="0" applyFont="1" applyFill="1" applyBorder="1" applyAlignment="1">
      <alignment horizontal="center" wrapText="1"/>
    </xf>
    <xf numFmtId="0" fontId="1" fillId="2" borderId="13" xfId="0" applyFont="1" applyFill="1" applyBorder="1"/>
    <xf numFmtId="10" fontId="1" fillId="2" borderId="0" xfId="0" applyNumberFormat="1" applyFont="1" applyFill="1" applyBorder="1" applyAlignment="1">
      <alignment horizontal="right"/>
    </xf>
    <xf numFmtId="0" fontId="1" fillId="2" borderId="1" xfId="0" applyFont="1" applyFill="1" applyBorder="1" applyAlignment="1">
      <alignment horizontal="left"/>
    </xf>
    <xf numFmtId="0" fontId="1" fillId="2" borderId="15" xfId="0" applyFont="1" applyFill="1" applyBorder="1" applyAlignment="1">
      <alignment horizontal="center" wrapText="1"/>
    </xf>
    <xf numFmtId="0" fontId="1" fillId="2" borderId="2" xfId="0" applyFont="1" applyFill="1" applyBorder="1" applyAlignment="1">
      <alignment horizontal="right"/>
    </xf>
    <xf numFmtId="165" fontId="1" fillId="2" borderId="5" xfId="0" applyNumberFormat="1" applyFont="1" applyFill="1" applyBorder="1" applyAlignment="1">
      <alignment horizontal="right"/>
    </xf>
    <xf numFmtId="165" fontId="1" fillId="2" borderId="2" xfId="0" applyNumberFormat="1" applyFont="1" applyFill="1" applyBorder="1"/>
    <xf numFmtId="165" fontId="1" fillId="2" borderId="10" xfId="0" applyNumberFormat="1" applyFont="1" applyFill="1" applyBorder="1"/>
    <xf numFmtId="165" fontId="1" fillId="2" borderId="10" xfId="0" applyNumberFormat="1" applyFont="1" applyFill="1" applyBorder="1" applyAlignment="1">
      <alignment horizontal="right"/>
    </xf>
    <xf numFmtId="0" fontId="1" fillId="2" borderId="3" xfId="0" applyFont="1" applyFill="1" applyBorder="1" applyAlignment="1">
      <alignment horizontal="center"/>
    </xf>
    <xf numFmtId="164" fontId="1" fillId="2" borderId="17" xfId="0" applyNumberFormat="1" applyFont="1" applyFill="1" applyBorder="1" applyAlignment="1">
      <alignment horizontal="center"/>
    </xf>
    <xf numFmtId="3" fontId="1" fillId="2" borderId="20" xfId="0" applyNumberFormat="1" applyFont="1" applyFill="1" applyBorder="1"/>
    <xf numFmtId="164" fontId="1" fillId="2" borderId="13" xfId="0" applyNumberFormat="1" applyFont="1" applyFill="1" applyBorder="1" applyAlignment="1">
      <alignment horizontal="center"/>
    </xf>
    <xf numFmtId="0" fontId="0" fillId="2" borderId="13" xfId="0" applyFill="1" applyBorder="1"/>
    <xf numFmtId="41" fontId="1" fillId="2" borderId="2" xfId="0" applyNumberFormat="1" applyFont="1" applyFill="1" applyBorder="1"/>
    <xf numFmtId="3" fontId="1" fillId="2" borderId="1" xfId="0" applyNumberFormat="1" applyFont="1" applyFill="1" applyBorder="1"/>
    <xf numFmtId="3" fontId="1" fillId="2" borderId="11" xfId="0" applyNumberFormat="1" applyFont="1" applyFill="1" applyBorder="1"/>
    <xf numFmtId="164" fontId="1" fillId="2" borderId="8" xfId="0" applyNumberFormat="1" applyFont="1" applyFill="1" applyBorder="1" applyAlignment="1">
      <alignment horizontal="center"/>
    </xf>
    <xf numFmtId="3" fontId="1" fillId="3" borderId="10" xfId="0" applyNumberFormat="1" applyFont="1" applyFill="1" applyBorder="1"/>
    <xf numFmtId="3" fontId="1" fillId="3" borderId="11" xfId="0" applyNumberFormat="1" applyFont="1" applyFill="1" applyBorder="1"/>
    <xf numFmtId="164" fontId="1" fillId="2" borderId="16" xfId="0" applyNumberFormat="1" applyFont="1" applyFill="1" applyBorder="1" applyAlignment="1">
      <alignment horizontal="center"/>
    </xf>
    <xf numFmtId="37" fontId="1" fillId="2" borderId="10" xfId="0" applyNumberFormat="1" applyFont="1" applyFill="1" applyBorder="1"/>
    <xf numFmtId="0" fontId="1" fillId="2" borderId="7" xfId="0" applyFont="1" applyFill="1" applyBorder="1" applyAlignment="1">
      <alignment horizontal="center"/>
    </xf>
    <xf numFmtId="3" fontId="1" fillId="2" borderId="1" xfId="0" applyNumberFormat="1" applyFont="1" applyFill="1" applyBorder="1" applyAlignment="1">
      <alignment horizontal="right"/>
    </xf>
    <xf numFmtId="0" fontId="3" fillId="2" borderId="0" xfId="0" applyFont="1" applyFill="1" applyBorder="1"/>
    <xf numFmtId="3" fontId="3" fillId="2" borderId="0" xfId="0" applyNumberFormat="1" applyFont="1" applyFill="1" applyBorder="1"/>
    <xf numFmtId="4" fontId="3" fillId="3" borderId="0" xfId="0" applyNumberFormat="1" applyFont="1" applyFill="1" applyBorder="1"/>
    <xf numFmtId="165" fontId="1" fillId="2" borderId="2" xfId="0" applyNumberFormat="1" applyFont="1" applyFill="1" applyBorder="1" applyAlignment="1">
      <alignment horizontal="right"/>
    </xf>
    <xf numFmtId="9" fontId="1" fillId="2" borderId="0" xfId="0" applyNumberFormat="1" applyFont="1" applyFill="1" applyBorder="1" applyAlignment="1">
      <alignment horizontal="right"/>
    </xf>
    <xf numFmtId="9" fontId="1" fillId="2" borderId="11" xfId="0" applyNumberFormat="1" applyFont="1" applyFill="1" applyBorder="1" applyAlignment="1">
      <alignment horizontal="right"/>
    </xf>
    <xf numFmtId="9" fontId="1" fillId="2" borderId="1" xfId="0" applyNumberFormat="1" applyFont="1" applyFill="1" applyBorder="1" applyAlignment="1">
      <alignment horizontal="right"/>
    </xf>
    <xf numFmtId="9" fontId="1" fillId="2" borderId="10" xfId="0" applyNumberFormat="1" applyFont="1" applyFill="1" applyBorder="1" applyAlignment="1">
      <alignment horizontal="right"/>
    </xf>
    <xf numFmtId="164" fontId="1" fillId="2" borderId="6" xfId="0" applyNumberFormat="1" applyFont="1" applyFill="1" applyBorder="1" applyAlignment="1">
      <alignment horizontal="left"/>
    </xf>
    <xf numFmtId="0" fontId="0" fillId="2" borderId="21" xfId="0" applyFill="1" applyBorder="1"/>
    <xf numFmtId="9" fontId="1" fillId="2" borderId="5" xfId="0" applyNumberFormat="1" applyFont="1" applyFill="1" applyBorder="1" applyAlignment="1">
      <alignment horizontal="right"/>
    </xf>
    <xf numFmtId="9" fontId="1" fillId="2" borderId="2" xfId="0" applyNumberFormat="1" applyFont="1" applyFill="1" applyBorder="1" applyAlignment="1">
      <alignment horizontal="right"/>
    </xf>
    <xf numFmtId="9" fontId="1" fillId="3" borderId="1" xfId="0" applyNumberFormat="1" applyFont="1" applyFill="1" applyBorder="1"/>
    <xf numFmtId="9" fontId="1" fillId="3" borderId="5" xfId="0" applyNumberFormat="1" applyFont="1" applyFill="1" applyBorder="1"/>
    <xf numFmtId="0" fontId="1" fillId="2" borderId="21" xfId="0" applyFont="1" applyFill="1" applyBorder="1" applyAlignment="1">
      <alignment horizontal="center"/>
    </xf>
    <xf numFmtId="0" fontId="1" fillId="2" borderId="0" xfId="0" applyFont="1" applyFill="1" applyAlignment="1">
      <alignment horizontal="left"/>
    </xf>
    <xf numFmtId="0" fontId="1" fillId="2" borderId="1" xfId="0" applyFont="1" applyFill="1" applyBorder="1" applyAlignment="1">
      <alignment horizontal="center"/>
    </xf>
    <xf numFmtId="164" fontId="1" fillId="2" borderId="2" xfId="0" applyNumberFormat="1" applyFont="1" applyFill="1" applyBorder="1" applyAlignment="1">
      <alignment horizontal="center"/>
    </xf>
    <xf numFmtId="0" fontId="1" fillId="2" borderId="0" xfId="0" applyFont="1" applyFill="1" applyBorder="1" applyAlignment="1">
      <alignment horizontal="center"/>
    </xf>
    <xf numFmtId="0" fontId="0" fillId="2" borderId="0" xfId="0" applyFill="1"/>
    <xf numFmtId="0" fontId="1" fillId="2" borderId="2" xfId="0" applyFont="1" applyFill="1" applyBorder="1" applyAlignment="1">
      <alignment horizontal="center"/>
    </xf>
    <xf numFmtId="164" fontId="1" fillId="2" borderId="1" xfId="0" applyNumberFormat="1" applyFont="1" applyFill="1" applyBorder="1" applyAlignment="1">
      <alignment horizontal="center"/>
    </xf>
    <xf numFmtId="0" fontId="1" fillId="2" borderId="0"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3" fontId="1" fillId="2" borderId="10" xfId="0" applyNumberFormat="1" applyFont="1" applyFill="1" applyBorder="1"/>
    <xf numFmtId="3" fontId="1" fillId="2" borderId="5" xfId="0" applyNumberFormat="1" applyFont="1" applyFill="1" applyBorder="1" applyAlignment="1">
      <alignment horizontal="right"/>
    </xf>
    <xf numFmtId="3" fontId="1" fillId="3" borderId="2" xfId="0" applyNumberFormat="1" applyFont="1" applyFill="1" applyBorder="1"/>
    <xf numFmtId="3" fontId="1" fillId="2" borderId="2" xfId="0" applyNumberFormat="1" applyFont="1" applyFill="1" applyBorder="1" applyAlignment="1">
      <alignment horizontal="right"/>
    </xf>
    <xf numFmtId="0" fontId="1" fillId="2" borderId="4" xfId="0" applyFont="1" applyFill="1" applyBorder="1" applyAlignment="1">
      <alignment horizontal="center"/>
    </xf>
    <xf numFmtId="0" fontId="1" fillId="2" borderId="22" xfId="0" applyFont="1" applyFill="1" applyBorder="1" applyAlignment="1">
      <alignment horizontal="center"/>
    </xf>
    <xf numFmtId="0" fontId="1" fillId="2" borderId="15" xfId="0" applyFont="1" applyFill="1" applyBorder="1" applyAlignment="1">
      <alignment horizontal="center"/>
    </xf>
    <xf numFmtId="3" fontId="0" fillId="2" borderId="0" xfId="0" applyNumberFormat="1" applyFill="1"/>
    <xf numFmtId="0" fontId="1" fillId="2" borderId="13" xfId="0" applyFont="1" applyFill="1" applyBorder="1" applyAlignment="1">
      <alignment horizontal="left"/>
    </xf>
    <xf numFmtId="0" fontId="1" fillId="2" borderId="16" xfId="0" applyFont="1" applyFill="1" applyBorder="1" applyAlignment="1">
      <alignment horizontal="center"/>
    </xf>
    <xf numFmtId="0" fontId="1" fillId="2" borderId="0" xfId="0" applyFont="1" applyFill="1" applyBorder="1" applyAlignment="1">
      <alignment horizontal="left"/>
    </xf>
    <xf numFmtId="0" fontId="1" fillId="2" borderId="17" xfId="0" applyFont="1" applyFill="1" applyBorder="1" applyAlignment="1">
      <alignment horizontal="center"/>
    </xf>
    <xf numFmtId="0" fontId="3" fillId="2" borderId="0" xfId="0" applyFont="1" applyFill="1" applyBorder="1"/>
    <xf numFmtId="3" fontId="3" fillId="2" borderId="0" xfId="0" applyNumberFormat="1" applyFont="1" applyFill="1" applyBorder="1"/>
    <xf numFmtId="4" fontId="3" fillId="3" borderId="0" xfId="0" applyNumberFormat="1" applyFont="1" applyFill="1" applyBorder="1"/>
    <xf numFmtId="0" fontId="4" fillId="2" borderId="0" xfId="0" applyFont="1" applyFill="1"/>
    <xf numFmtId="0" fontId="3" fillId="2" borderId="0" xfId="0" applyFont="1" applyFill="1"/>
    <xf numFmtId="3" fontId="1" fillId="5" borderId="2" xfId="0" applyNumberFormat="1" applyFont="1" applyFill="1" applyBorder="1"/>
    <xf numFmtId="3" fontId="1" fillId="5" borderId="20" xfId="0" applyNumberFormat="1" applyFont="1" applyFill="1" applyBorder="1"/>
    <xf numFmtId="0" fontId="1" fillId="2" borderId="23" xfId="0" applyFont="1" applyFill="1" applyBorder="1" applyAlignment="1">
      <alignment horizontal="left"/>
    </xf>
    <xf numFmtId="0" fontId="1" fillId="2" borderId="23" xfId="0" applyFont="1" applyFill="1" applyBorder="1" applyAlignment="1">
      <alignment horizontal="center"/>
    </xf>
    <xf numFmtId="3" fontId="1" fillId="5" borderId="5" xfId="0" applyNumberFormat="1" applyFont="1" applyFill="1" applyBorder="1"/>
    <xf numFmtId="38" fontId="1" fillId="5" borderId="2" xfId="0" applyNumberFormat="1" applyFont="1" applyFill="1" applyBorder="1"/>
    <xf numFmtId="38" fontId="1" fillId="5" borderId="20" xfId="0" applyNumberFormat="1" applyFont="1" applyFill="1" applyBorder="1"/>
    <xf numFmtId="37" fontId="1" fillId="5" borderId="5" xfId="0" applyNumberFormat="1" applyFont="1" applyFill="1" applyBorder="1"/>
    <xf numFmtId="0" fontId="1" fillId="2" borderId="0" xfId="2" applyFont="1" applyFill="1" applyBorder="1" applyAlignment="1">
      <alignment horizontal="center"/>
    </xf>
    <xf numFmtId="164" fontId="1" fillId="2" borderId="15" xfId="0" applyNumberFormat="1" applyFont="1" applyFill="1" applyBorder="1" applyAlignment="1">
      <alignment horizontal="center"/>
    </xf>
    <xf numFmtId="0" fontId="3" fillId="2" borderId="0" xfId="2" applyFont="1" applyFill="1" applyBorder="1"/>
    <xf numFmtId="3" fontId="3" fillId="2" borderId="0" xfId="2" applyNumberFormat="1" applyFont="1" applyFill="1" applyBorder="1"/>
    <xf numFmtId="4" fontId="3" fillId="3" borderId="0" xfId="2" applyNumberFormat="1" applyFont="1" applyFill="1" applyBorder="1"/>
    <xf numFmtId="37" fontId="3" fillId="2" borderId="0" xfId="2" applyNumberFormat="1" applyFont="1" applyFill="1" applyBorder="1"/>
    <xf numFmtId="0" fontId="4" fillId="2" borderId="0" xfId="2" applyFont="1" applyFill="1"/>
    <xf numFmtId="0" fontId="3" fillId="2" borderId="0" xfId="2" applyFont="1" applyFill="1"/>
    <xf numFmtId="0" fontId="3" fillId="2" borderId="0" xfId="2" quotePrefix="1" applyFont="1" applyFill="1"/>
    <xf numFmtId="10" fontId="3" fillId="2" borderId="0" xfId="2" applyNumberFormat="1" applyFont="1" applyFill="1" applyBorder="1" applyAlignment="1">
      <alignment horizontal="right"/>
    </xf>
    <xf numFmtId="3" fontId="4" fillId="2" borderId="0" xfId="2" applyNumberFormat="1" applyFont="1" applyFill="1"/>
    <xf numFmtId="0" fontId="3" fillId="5" borderId="0" xfId="0" applyFont="1" applyFill="1" applyBorder="1" applyAlignment="1">
      <alignment horizontal="left" vertical="top"/>
    </xf>
    <xf numFmtId="0" fontId="4" fillId="5" borderId="0" xfId="0" applyFont="1" applyFill="1" applyAlignment="1"/>
    <xf numFmtId="0" fontId="4" fillId="5" borderId="0" xfId="0" applyFont="1" applyFill="1"/>
    <xf numFmtId="3" fontId="3" fillId="5" borderId="0" xfId="0" applyNumberFormat="1" applyFont="1" applyFill="1" applyBorder="1"/>
    <xf numFmtId="37" fontId="1" fillId="2" borderId="2" xfId="0" applyNumberFormat="1" applyFont="1" applyFill="1" applyBorder="1" applyAlignment="1">
      <alignment horizontal="right"/>
    </xf>
    <xf numFmtId="3" fontId="1" fillId="2" borderId="6" xfId="0" applyNumberFormat="1" applyFont="1" applyFill="1" applyBorder="1"/>
    <xf numFmtId="0" fontId="1" fillId="2" borderId="21" xfId="0" applyFont="1" applyFill="1" applyBorder="1" applyAlignment="1">
      <alignment horizontal="left"/>
    </xf>
    <xf numFmtId="3" fontId="1" fillId="5" borderId="0" xfId="0" applyNumberFormat="1" applyFont="1" applyFill="1"/>
    <xf numFmtId="3" fontId="1" fillId="5" borderId="24" xfId="0" applyNumberFormat="1" applyFont="1" applyFill="1" applyBorder="1"/>
    <xf numFmtId="3" fontId="7" fillId="2" borderId="2" xfId="0" applyNumberFormat="1" applyFont="1" applyFill="1" applyBorder="1"/>
    <xf numFmtId="3" fontId="7" fillId="3" borderId="2" xfId="0" applyNumberFormat="1" applyFont="1" applyFill="1" applyBorder="1"/>
    <xf numFmtId="0" fontId="1" fillId="4" borderId="12" xfId="2" applyFont="1" applyFill="1" applyBorder="1" applyAlignment="1">
      <alignment horizontal="center"/>
    </xf>
    <xf numFmtId="164" fontId="1" fillId="4" borderId="12" xfId="2" applyNumberFormat="1" applyFont="1" applyFill="1" applyBorder="1" applyAlignment="1">
      <alignment horizontal="center"/>
    </xf>
    <xf numFmtId="0" fontId="6" fillId="4" borderId="12" xfId="2" applyFill="1" applyBorder="1"/>
    <xf numFmtId="0" fontId="1" fillId="4" borderId="12" xfId="2" applyFont="1" applyFill="1" applyBorder="1" applyAlignment="1">
      <alignment horizontal="left"/>
    </xf>
    <xf numFmtId="0" fontId="1" fillId="4" borderId="12" xfId="2" applyFont="1" applyFill="1" applyBorder="1" applyAlignment="1">
      <alignment horizontal="centerContinuous"/>
    </xf>
    <xf numFmtId="0" fontId="1" fillId="4" borderId="12" xfId="2" applyFont="1" applyFill="1" applyBorder="1" applyAlignment="1">
      <alignment horizontal="center"/>
    </xf>
    <xf numFmtId="0" fontId="6" fillId="4" borderId="12" xfId="2" applyFill="1" applyBorder="1"/>
    <xf numFmtId="0" fontId="1" fillId="4" borderId="12" xfId="2" applyFont="1" applyFill="1" applyBorder="1" applyAlignment="1">
      <alignment horizontal="left"/>
    </xf>
    <xf numFmtId="164" fontId="1" fillId="4" borderId="12" xfId="2" applyNumberFormat="1" applyFont="1" applyFill="1" applyBorder="1" applyAlignment="1">
      <alignment horizontal="centerContinuous"/>
    </xf>
    <xf numFmtId="37" fontId="1" fillId="4" borderId="12" xfId="2" applyNumberFormat="1" applyFont="1" applyFill="1" applyBorder="1"/>
    <xf numFmtId="0" fontId="6" fillId="4" borderId="7" xfId="2" applyFill="1" applyBorder="1"/>
    <xf numFmtId="0" fontId="3" fillId="5" borderId="0" xfId="0" applyFont="1" applyFill="1" applyBorder="1" applyAlignment="1">
      <alignment horizontal="left"/>
    </xf>
    <xf numFmtId="3" fontId="3" fillId="5" borderId="0" xfId="0" applyNumberFormat="1" applyFont="1" applyFill="1" applyBorder="1" applyAlignment="1"/>
    <xf numFmtId="0" fontId="1" fillId="3" borderId="0" xfId="0" applyFont="1" applyFill="1" applyBorder="1" applyAlignment="1">
      <alignment horizontal="left" vertical="top"/>
    </xf>
    <xf numFmtId="0" fontId="0" fillId="0" borderId="0" xfId="0" applyAlignment="1"/>
  </cellXfs>
  <cellStyles count="3">
    <cellStyle name="Normal" xfId="0" builtinId="0"/>
    <cellStyle name="Normal 2" xfId="2"/>
    <cellStyle name="Normal_00fsde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
  <sheetViews>
    <sheetView tabSelected="1" zoomScaleNormal="100" workbookViewId="0">
      <selection activeCell="N69" sqref="N69"/>
    </sheetView>
  </sheetViews>
  <sheetFormatPr defaultRowHeight="10.5" customHeight="1" x14ac:dyDescent="0.2"/>
  <cols>
    <col min="1" max="1" width="12.7109375" style="11" customWidth="1"/>
    <col min="2" max="2" width="5.85546875" style="11" customWidth="1"/>
    <col min="3" max="3" width="5.42578125" style="11" customWidth="1"/>
    <col min="4" max="4" width="6.42578125" style="11" customWidth="1"/>
    <col min="5" max="5" width="9" style="11" customWidth="1"/>
    <col min="6" max="6" width="10.7109375" style="11" customWidth="1"/>
    <col min="7" max="7" width="7.140625" style="11" customWidth="1"/>
    <col min="8" max="8" width="9.28515625" style="11" customWidth="1"/>
    <col min="9" max="9" width="9.42578125" style="11" customWidth="1"/>
    <col min="10" max="10" width="5.7109375" style="11" customWidth="1"/>
    <col min="11" max="11" width="9.7109375" style="11" customWidth="1"/>
    <col min="12" max="12" width="5.7109375" style="11" customWidth="1"/>
    <col min="13" max="13" width="9.7109375" style="11" customWidth="1"/>
    <col min="14" max="14" width="10.7109375" style="11" customWidth="1"/>
    <col min="15" max="15" width="10.140625" style="11" customWidth="1"/>
    <col min="16" max="16" width="4.7109375" style="11" customWidth="1"/>
    <col min="17" max="17" width="5" style="11" customWidth="1"/>
    <col min="18" max="18" width="7.28515625" style="11" customWidth="1"/>
    <col min="19" max="20" width="7.42578125" style="11" customWidth="1"/>
    <col min="21" max="21" width="8" style="11" customWidth="1"/>
    <col min="22" max="22" width="9" style="11" customWidth="1"/>
    <col min="23" max="23" width="8.28515625" style="11" customWidth="1"/>
    <col min="24" max="24" width="9.28515625" style="11" customWidth="1"/>
    <col min="25" max="16384" width="9.140625" style="11"/>
  </cols>
  <sheetData>
    <row r="1" spans="1:26" ht="10.5" customHeight="1" x14ac:dyDescent="0.2">
      <c r="A1" s="29" t="s">
        <v>119</v>
      </c>
      <c r="B1" s="24"/>
      <c r="C1" s="24"/>
      <c r="D1" s="24"/>
      <c r="E1" s="24"/>
      <c r="F1" s="24"/>
      <c r="G1" s="24"/>
      <c r="H1" s="24"/>
      <c r="I1" s="25"/>
      <c r="J1" s="25"/>
      <c r="K1" s="24"/>
      <c r="L1" s="24"/>
      <c r="M1" s="24"/>
      <c r="N1" s="25"/>
      <c r="O1" s="25"/>
      <c r="P1" s="25"/>
      <c r="Q1" s="25"/>
      <c r="R1" s="25"/>
      <c r="S1" s="25"/>
      <c r="T1" s="3"/>
      <c r="U1" s="3"/>
      <c r="V1" s="3"/>
      <c r="W1" s="3"/>
      <c r="X1" s="3"/>
    </row>
    <row r="2" spans="1:26" ht="10.5" customHeight="1" x14ac:dyDescent="0.2">
      <c r="A2" s="29"/>
      <c r="B2" s="24"/>
      <c r="C2" s="24"/>
      <c r="D2" s="24"/>
      <c r="E2" s="24"/>
      <c r="F2" s="24"/>
      <c r="G2" s="24"/>
      <c r="H2" s="24"/>
      <c r="I2" s="25"/>
      <c r="J2" s="25"/>
      <c r="K2" s="24"/>
      <c r="L2" s="24"/>
      <c r="M2" s="24"/>
      <c r="N2" s="25"/>
      <c r="O2" s="25"/>
      <c r="P2" s="25"/>
      <c r="Q2" s="25"/>
      <c r="R2" s="25"/>
      <c r="S2" s="25"/>
      <c r="T2" s="3"/>
      <c r="U2" s="3"/>
      <c r="V2" s="3"/>
      <c r="W2" s="3"/>
      <c r="X2" s="3"/>
      <c r="Y2" s="127"/>
      <c r="Z2" s="127"/>
    </row>
    <row r="3" spans="1:26" ht="11.25" customHeight="1" thickBot="1" x14ac:dyDescent="0.25">
      <c r="I3" s="9"/>
      <c r="J3" s="9"/>
      <c r="K3" s="5"/>
      <c r="L3" s="92" t="s">
        <v>108</v>
      </c>
      <c r="M3" s="1"/>
      <c r="N3" s="30"/>
      <c r="O3" s="30"/>
      <c r="P3" s="30"/>
      <c r="Q3" s="30"/>
      <c r="R3" s="9"/>
      <c r="S3" s="4"/>
      <c r="T3" s="2"/>
      <c r="U3" s="2"/>
      <c r="V3" s="2"/>
      <c r="W3" s="2"/>
      <c r="X3" s="2"/>
    </row>
    <row r="4" spans="1:26" ht="10.5" customHeight="1" x14ac:dyDescent="0.2">
      <c r="A4" s="53"/>
      <c r="B4" s="35" t="s">
        <v>101</v>
      </c>
      <c r="C4" s="36"/>
      <c r="D4" s="110" t="s">
        <v>148</v>
      </c>
      <c r="E4" s="106"/>
      <c r="F4" s="36"/>
      <c r="G4" s="51"/>
      <c r="H4" s="35" t="s">
        <v>68</v>
      </c>
      <c r="I4" s="36"/>
      <c r="J4" s="41" t="s">
        <v>150</v>
      </c>
      <c r="K4" s="41"/>
      <c r="L4" s="41"/>
      <c r="M4" s="36"/>
      <c r="N4" s="35" t="s">
        <v>104</v>
      </c>
      <c r="O4" s="51"/>
      <c r="P4" s="36"/>
      <c r="Q4" s="36" t="s">
        <v>114</v>
      </c>
      <c r="R4" s="13" t="s">
        <v>93</v>
      </c>
      <c r="S4" s="85" t="s">
        <v>156</v>
      </c>
      <c r="T4" s="65"/>
      <c r="U4" s="65"/>
      <c r="V4" s="51"/>
      <c r="W4" s="66"/>
      <c r="X4" s="66"/>
    </row>
    <row r="5" spans="1:26" ht="10.5" customHeight="1" x14ac:dyDescent="0.2">
      <c r="A5" s="2"/>
      <c r="B5" s="55" t="s">
        <v>102</v>
      </c>
      <c r="C5" s="46"/>
      <c r="D5" s="112" t="s">
        <v>149</v>
      </c>
      <c r="E5" s="107"/>
      <c r="F5" s="46" t="s">
        <v>69</v>
      </c>
      <c r="G5" s="6"/>
      <c r="H5" s="55" t="s">
        <v>70</v>
      </c>
      <c r="I5" s="46"/>
      <c r="J5" s="95"/>
      <c r="K5" s="112" t="s">
        <v>153</v>
      </c>
      <c r="L5" s="112"/>
      <c r="M5" s="113"/>
      <c r="N5" s="37" t="s">
        <v>105</v>
      </c>
      <c r="O5" s="62"/>
      <c r="P5" s="46"/>
      <c r="Q5" s="46" t="s">
        <v>115</v>
      </c>
      <c r="R5" s="7" t="s">
        <v>94</v>
      </c>
      <c r="S5" s="73" t="s">
        <v>89</v>
      </c>
      <c r="T5" s="73" t="s">
        <v>86</v>
      </c>
      <c r="U5" s="144" t="s">
        <v>157</v>
      </c>
      <c r="V5" s="91"/>
      <c r="W5" s="86"/>
      <c r="X5" s="86"/>
    </row>
    <row r="6" spans="1:26" ht="10.5" customHeight="1" x14ac:dyDescent="0.2">
      <c r="A6" s="2"/>
      <c r="B6" s="55" t="s">
        <v>118</v>
      </c>
      <c r="C6" s="46"/>
      <c r="D6" s="121" t="s">
        <v>120</v>
      </c>
      <c r="E6" s="122"/>
      <c r="F6" s="46" t="s">
        <v>71</v>
      </c>
      <c r="G6" s="6" t="s">
        <v>63</v>
      </c>
      <c r="H6" s="55" t="s">
        <v>72</v>
      </c>
      <c r="I6" s="46"/>
      <c r="J6" s="49" t="s">
        <v>58</v>
      </c>
      <c r="K6" s="38"/>
      <c r="L6" s="49" t="s">
        <v>60</v>
      </c>
      <c r="M6" s="47"/>
      <c r="N6" s="6"/>
      <c r="O6" s="93"/>
      <c r="P6" s="73" t="s">
        <v>74</v>
      </c>
      <c r="Q6" s="7" t="s">
        <v>117</v>
      </c>
      <c r="R6" s="7" t="s">
        <v>95</v>
      </c>
      <c r="S6" s="15" t="s">
        <v>141</v>
      </c>
      <c r="T6" s="15" t="s">
        <v>109</v>
      </c>
      <c r="U6" s="128" t="s">
        <v>127</v>
      </c>
      <c r="V6" s="111"/>
      <c r="W6" s="91" t="s">
        <v>132</v>
      </c>
      <c r="X6" s="108"/>
    </row>
    <row r="7" spans="1:26" ht="10.5" customHeight="1" x14ac:dyDescent="0.2">
      <c r="A7" s="2"/>
      <c r="B7" s="49"/>
      <c r="C7" s="42" t="s">
        <v>106</v>
      </c>
      <c r="D7" s="108"/>
      <c r="E7" s="111" t="s">
        <v>121</v>
      </c>
      <c r="F7" s="46" t="s">
        <v>9</v>
      </c>
      <c r="G7" s="6" t="s">
        <v>64</v>
      </c>
      <c r="H7" s="6" t="s">
        <v>73</v>
      </c>
      <c r="I7" s="46"/>
      <c r="J7" s="42"/>
      <c r="K7" s="38"/>
      <c r="L7" s="42"/>
      <c r="M7" s="42"/>
      <c r="N7" s="17"/>
      <c r="O7" s="7"/>
      <c r="P7" s="6" t="s">
        <v>76</v>
      </c>
      <c r="Q7" s="6" t="s">
        <v>116</v>
      </c>
      <c r="R7" s="7" t="s">
        <v>91</v>
      </c>
      <c r="S7" s="15" t="s">
        <v>142</v>
      </c>
      <c r="T7" s="15" t="s">
        <v>92</v>
      </c>
      <c r="U7" s="94" t="s">
        <v>128</v>
      </c>
      <c r="V7" s="97" t="s">
        <v>129</v>
      </c>
      <c r="W7" s="16" t="s">
        <v>146</v>
      </c>
      <c r="X7" s="98" t="s">
        <v>110</v>
      </c>
    </row>
    <row r="8" spans="1:26" ht="10.5" customHeight="1" x14ac:dyDescent="0.2">
      <c r="A8" s="2"/>
      <c r="B8" s="14" t="s">
        <v>79</v>
      </c>
      <c r="C8" s="14" t="s">
        <v>107</v>
      </c>
      <c r="D8" s="93" t="s">
        <v>17</v>
      </c>
      <c r="E8" s="97" t="s">
        <v>122</v>
      </c>
      <c r="F8" s="46" t="s">
        <v>10</v>
      </c>
      <c r="G8" s="6" t="s">
        <v>75</v>
      </c>
      <c r="H8" s="56"/>
      <c r="I8" s="52"/>
      <c r="J8" s="6" t="s">
        <v>17</v>
      </c>
      <c r="K8" s="14"/>
      <c r="L8" s="6" t="s">
        <v>17</v>
      </c>
      <c r="M8" s="6"/>
      <c r="N8" s="6" t="s">
        <v>11</v>
      </c>
      <c r="O8" s="6" t="s">
        <v>12</v>
      </c>
      <c r="P8" s="7" t="s">
        <v>83</v>
      </c>
      <c r="Q8" s="7" t="s">
        <v>18</v>
      </c>
      <c r="R8" s="7" t="s">
        <v>85</v>
      </c>
      <c r="S8" s="15" t="s">
        <v>143</v>
      </c>
      <c r="T8" s="15" t="s">
        <v>87</v>
      </c>
      <c r="U8" s="98" t="s">
        <v>124</v>
      </c>
      <c r="V8" s="97" t="s">
        <v>130</v>
      </c>
      <c r="W8" s="16" t="s">
        <v>147</v>
      </c>
      <c r="X8" s="98" t="s">
        <v>111</v>
      </c>
    </row>
    <row r="9" spans="1:26" ht="10.5" customHeight="1" x14ac:dyDescent="0.2">
      <c r="A9" s="2"/>
      <c r="B9" s="14" t="s">
        <v>80</v>
      </c>
      <c r="C9" s="14" t="s">
        <v>19</v>
      </c>
      <c r="D9" s="99" t="s">
        <v>18</v>
      </c>
      <c r="E9" s="97" t="s">
        <v>123</v>
      </c>
      <c r="F9" s="46" t="s">
        <v>13</v>
      </c>
      <c r="G9" s="10" t="s">
        <v>71</v>
      </c>
      <c r="H9" s="6"/>
      <c r="I9" s="57"/>
      <c r="J9" s="18" t="s">
        <v>18</v>
      </c>
      <c r="K9" s="14" t="s">
        <v>61</v>
      </c>
      <c r="L9" s="19" t="s">
        <v>18</v>
      </c>
      <c r="M9" s="6" t="s">
        <v>61</v>
      </c>
      <c r="N9" s="94" t="s">
        <v>14</v>
      </c>
      <c r="O9" s="7" t="s">
        <v>14</v>
      </c>
      <c r="P9" s="6" t="s">
        <v>84</v>
      </c>
      <c r="Q9" s="6" t="s">
        <v>75</v>
      </c>
      <c r="R9" s="7" t="s">
        <v>65</v>
      </c>
      <c r="S9" s="15" t="s">
        <v>112</v>
      </c>
      <c r="T9" s="15" t="s">
        <v>88</v>
      </c>
      <c r="U9" s="98" t="s">
        <v>125</v>
      </c>
      <c r="V9" s="97" t="s">
        <v>131</v>
      </c>
      <c r="W9" s="16" t="s">
        <v>130</v>
      </c>
      <c r="X9" s="98" t="s">
        <v>90</v>
      </c>
    </row>
    <row r="10" spans="1:26" ht="10.5" customHeight="1" x14ac:dyDescent="0.2">
      <c r="A10" s="2"/>
      <c r="B10" s="14" t="s">
        <v>78</v>
      </c>
      <c r="C10" s="14" t="s">
        <v>67</v>
      </c>
      <c r="D10" s="95" t="s">
        <v>19</v>
      </c>
      <c r="E10" s="97" t="s">
        <v>59</v>
      </c>
      <c r="F10" s="46" t="s">
        <v>15</v>
      </c>
      <c r="G10" s="10" t="s">
        <v>62</v>
      </c>
      <c r="H10" s="50" t="s">
        <v>6</v>
      </c>
      <c r="I10" s="19" t="s">
        <v>2</v>
      </c>
      <c r="J10" s="10" t="s">
        <v>19</v>
      </c>
      <c r="K10" s="50" t="s">
        <v>59</v>
      </c>
      <c r="L10" s="14" t="s">
        <v>19</v>
      </c>
      <c r="M10" s="50" t="s">
        <v>59</v>
      </c>
      <c r="N10" s="6" t="s">
        <v>16</v>
      </c>
      <c r="O10" s="6" t="s">
        <v>16</v>
      </c>
      <c r="P10" s="6" t="s">
        <v>98</v>
      </c>
      <c r="Q10" s="6" t="s">
        <v>71</v>
      </c>
      <c r="R10" s="7" t="s">
        <v>66</v>
      </c>
      <c r="S10" s="15" t="s">
        <v>113</v>
      </c>
      <c r="T10" s="15" t="s">
        <v>86</v>
      </c>
      <c r="U10" s="98" t="s">
        <v>126</v>
      </c>
      <c r="V10" s="97" t="s">
        <v>86</v>
      </c>
      <c r="W10" s="16" t="s">
        <v>86</v>
      </c>
      <c r="X10" s="98" t="s">
        <v>99</v>
      </c>
    </row>
    <row r="11" spans="1:26" ht="10.5" customHeight="1" thickBot="1" x14ac:dyDescent="0.25">
      <c r="A11" s="75" t="s">
        <v>100</v>
      </c>
      <c r="B11" s="21" t="s">
        <v>77</v>
      </c>
      <c r="C11" s="21" t="s">
        <v>7</v>
      </c>
      <c r="D11" s="101" t="s">
        <v>67</v>
      </c>
      <c r="E11" s="100" t="s">
        <v>3</v>
      </c>
      <c r="F11" s="101" t="s">
        <v>3</v>
      </c>
      <c r="G11" s="10" t="s">
        <v>3</v>
      </c>
      <c r="H11" s="6" t="s">
        <v>3</v>
      </c>
      <c r="I11" s="14" t="s">
        <v>3</v>
      </c>
      <c r="J11" s="21" t="s">
        <v>67</v>
      </c>
      <c r="K11" s="20" t="s">
        <v>3</v>
      </c>
      <c r="L11" s="21" t="s">
        <v>67</v>
      </c>
      <c r="M11" s="48" t="s">
        <v>3</v>
      </c>
      <c r="N11" s="20" t="s">
        <v>3</v>
      </c>
      <c r="O11" s="22" t="s">
        <v>3</v>
      </c>
      <c r="P11" s="15" t="s">
        <v>7</v>
      </c>
      <c r="Q11" s="15" t="s">
        <v>7</v>
      </c>
      <c r="R11" s="22" t="s">
        <v>3</v>
      </c>
      <c r="S11" s="63" t="s">
        <v>3</v>
      </c>
      <c r="T11" s="63" t="s">
        <v>3</v>
      </c>
      <c r="U11" s="63" t="s">
        <v>3</v>
      </c>
      <c r="V11" s="63" t="s">
        <v>3</v>
      </c>
      <c r="W11" s="63" t="s">
        <v>3</v>
      </c>
      <c r="X11" s="70" t="s">
        <v>3</v>
      </c>
    </row>
    <row r="12" spans="1:26" ht="11.25" customHeight="1" thickBot="1" x14ac:dyDescent="0.25">
      <c r="A12" s="149" t="s">
        <v>81</v>
      </c>
      <c r="B12" s="153"/>
      <c r="C12" s="153"/>
      <c r="D12" s="153"/>
      <c r="E12" s="153"/>
      <c r="F12" s="153"/>
      <c r="G12" s="153"/>
      <c r="H12" s="153"/>
      <c r="I12" s="153"/>
      <c r="J12" s="149"/>
      <c r="K12" s="152" t="s">
        <v>144</v>
      </c>
      <c r="L12" s="152"/>
      <c r="M12" s="152"/>
      <c r="N12" s="150"/>
      <c r="O12" s="152"/>
      <c r="P12" s="150"/>
      <c r="Q12" s="151"/>
      <c r="R12" s="151"/>
      <c r="S12" s="151"/>
      <c r="T12" s="151"/>
      <c r="U12" s="150"/>
      <c r="V12" s="150"/>
      <c r="W12" s="32"/>
      <c r="X12" s="31"/>
    </row>
    <row r="13" spans="1:26" ht="10.5" customHeight="1" x14ac:dyDescent="0.2">
      <c r="A13" s="2" t="s">
        <v>0</v>
      </c>
      <c r="B13" s="27">
        <v>831860</v>
      </c>
      <c r="C13" s="58">
        <v>1</v>
      </c>
      <c r="D13" s="123">
        <v>469985</v>
      </c>
      <c r="E13" s="123">
        <v>116492230.09</v>
      </c>
      <c r="F13" s="27">
        <v>46767977908.360001</v>
      </c>
      <c r="G13" s="27">
        <f t="shared" ref="G13:G36" si="0">F13/B13</f>
        <v>56220.972168826484</v>
      </c>
      <c r="H13" s="27">
        <v>2159610519</v>
      </c>
      <c r="I13" s="27">
        <v>6309591582.79</v>
      </c>
      <c r="J13" s="27">
        <v>751602</v>
      </c>
      <c r="K13" s="27">
        <v>7593783000</v>
      </c>
      <c r="L13" s="27">
        <v>80258</v>
      </c>
      <c r="M13" s="27">
        <v>4334392054.75</v>
      </c>
      <c r="N13" s="103">
        <v>30689821789.82</v>
      </c>
      <c r="O13" s="40">
        <v>-7451920844</v>
      </c>
      <c r="P13" s="83">
        <f t="shared" ref="P13:P36" si="1">O13/N13</f>
        <v>-0.24281408002414168</v>
      </c>
      <c r="Q13" s="87">
        <f t="shared" ref="Q13:Q36" si="2">N13/F13</f>
        <v>0.65621442624599868</v>
      </c>
      <c r="R13" s="43">
        <v>0</v>
      </c>
      <c r="S13" s="44">
        <v>20152231</v>
      </c>
      <c r="T13" s="44">
        <v>457442</v>
      </c>
      <c r="U13" s="44">
        <v>742705209.41999996</v>
      </c>
      <c r="V13" s="44">
        <v>626989910.45000005</v>
      </c>
      <c r="W13" s="44">
        <v>822303275.92000008</v>
      </c>
      <c r="X13" s="143">
        <v>3679945698.75</v>
      </c>
      <c r="Y13" s="109"/>
    </row>
    <row r="14" spans="1:26" ht="10.5" customHeight="1" x14ac:dyDescent="0.2">
      <c r="A14" s="2" t="s">
        <v>40</v>
      </c>
      <c r="B14" s="44">
        <v>55289</v>
      </c>
      <c r="C14" s="80">
        <v>0.23401166481846733</v>
      </c>
      <c r="D14" s="119">
        <v>40698</v>
      </c>
      <c r="E14" s="119">
        <v>9994449</v>
      </c>
      <c r="F14" s="44">
        <v>749969363</v>
      </c>
      <c r="G14" s="34">
        <f t="shared" si="0"/>
        <v>13564.531154479191</v>
      </c>
      <c r="H14" s="34">
        <v>1918212</v>
      </c>
      <c r="I14" s="34">
        <v>11616301</v>
      </c>
      <c r="J14" s="34">
        <v>54764</v>
      </c>
      <c r="K14" s="34">
        <v>652411500</v>
      </c>
      <c r="L14" s="34">
        <v>525</v>
      </c>
      <c r="M14" s="34">
        <v>8480370</v>
      </c>
      <c r="N14" s="105">
        <v>79379404</v>
      </c>
      <c r="O14" s="142">
        <v>57129720</v>
      </c>
      <c r="P14" s="81">
        <f t="shared" si="1"/>
        <v>0.71970457223387563</v>
      </c>
      <c r="Q14" s="88">
        <f t="shared" si="2"/>
        <v>0.10584352897092944</v>
      </c>
      <c r="R14" s="44">
        <v>3313426</v>
      </c>
      <c r="S14" s="44">
        <v>10419853</v>
      </c>
      <c r="T14" s="44">
        <v>46874</v>
      </c>
      <c r="U14" s="44">
        <v>8792430.9399999995</v>
      </c>
      <c r="V14" s="44">
        <v>2205756.1</v>
      </c>
      <c r="W14" s="44">
        <v>7593461.04</v>
      </c>
      <c r="X14" s="68">
        <v>3420711</v>
      </c>
      <c r="Y14" s="109"/>
    </row>
    <row r="15" spans="1:26" ht="10.5" customHeight="1" x14ac:dyDescent="0.2">
      <c r="A15" s="2" t="s">
        <v>39</v>
      </c>
      <c r="B15" s="44">
        <v>31132</v>
      </c>
      <c r="C15" s="80">
        <v>0.1569026691395855</v>
      </c>
      <c r="D15" s="119">
        <v>22420</v>
      </c>
      <c r="E15" s="119">
        <v>6291349</v>
      </c>
      <c r="F15" s="44">
        <v>480792172</v>
      </c>
      <c r="G15" s="34">
        <f t="shared" si="0"/>
        <v>15443.664782217655</v>
      </c>
      <c r="H15" s="34">
        <v>523989</v>
      </c>
      <c r="I15" s="34">
        <v>4328416</v>
      </c>
      <c r="J15" s="34">
        <v>30925</v>
      </c>
      <c r="K15" s="34">
        <v>375343500</v>
      </c>
      <c r="L15" s="34">
        <v>207</v>
      </c>
      <c r="M15" s="34">
        <v>3528977</v>
      </c>
      <c r="N15" s="105">
        <v>98115268</v>
      </c>
      <c r="O15" s="142">
        <v>89970534</v>
      </c>
      <c r="P15" s="81">
        <f t="shared" si="1"/>
        <v>0.91698810831358069</v>
      </c>
      <c r="Q15" s="88">
        <f t="shared" si="2"/>
        <v>0.20407001967577793</v>
      </c>
      <c r="R15" s="44">
        <v>5218258</v>
      </c>
      <c r="S15" s="44">
        <v>8307405</v>
      </c>
      <c r="T15" s="44">
        <v>73707</v>
      </c>
      <c r="U15" s="44">
        <v>3021248</v>
      </c>
      <c r="V15" s="44">
        <v>827259</v>
      </c>
      <c r="W15" s="44">
        <v>3402852</v>
      </c>
      <c r="X15" s="68">
        <v>1288544</v>
      </c>
      <c r="Y15" s="109"/>
    </row>
    <row r="16" spans="1:26" ht="10.5" customHeight="1" x14ac:dyDescent="0.2">
      <c r="A16" s="2" t="s">
        <v>38</v>
      </c>
      <c r="B16" s="44">
        <v>11253</v>
      </c>
      <c r="C16" s="80">
        <v>6.377444035137432E-2</v>
      </c>
      <c r="D16" s="119">
        <v>8022</v>
      </c>
      <c r="E16" s="119">
        <v>2626077</v>
      </c>
      <c r="F16" s="44">
        <v>198924201</v>
      </c>
      <c r="G16" s="34">
        <f t="shared" si="0"/>
        <v>17677.437216742201</v>
      </c>
      <c r="H16" s="34">
        <v>787918</v>
      </c>
      <c r="I16" s="34">
        <v>1663631</v>
      </c>
      <c r="J16" s="34">
        <v>11137</v>
      </c>
      <c r="K16" s="34">
        <v>138360000</v>
      </c>
      <c r="L16" s="34">
        <v>116</v>
      </c>
      <c r="M16" s="34">
        <v>2132578</v>
      </c>
      <c r="N16" s="105">
        <v>57555910</v>
      </c>
      <c r="O16" s="142">
        <v>53498258</v>
      </c>
      <c r="P16" s="81">
        <f t="shared" si="1"/>
        <v>0.92950068898224347</v>
      </c>
      <c r="Q16" s="88">
        <f t="shared" si="2"/>
        <v>0.2893358862856511</v>
      </c>
      <c r="R16" s="44">
        <v>3102857</v>
      </c>
      <c r="S16" s="44">
        <v>3763687</v>
      </c>
      <c r="T16" s="44">
        <v>125439</v>
      </c>
      <c r="U16" s="44">
        <v>1499513</v>
      </c>
      <c r="V16" s="44">
        <v>449479</v>
      </c>
      <c r="W16" s="44">
        <v>1793858</v>
      </c>
      <c r="X16" s="68">
        <v>958254</v>
      </c>
      <c r="Y16" s="109"/>
    </row>
    <row r="17" spans="1:25" ht="10.5" customHeight="1" x14ac:dyDescent="0.2">
      <c r="A17" s="2" t="s">
        <v>37</v>
      </c>
      <c r="B17" s="44">
        <v>4124</v>
      </c>
      <c r="C17" s="80">
        <v>1.3349518491543255E-2</v>
      </c>
      <c r="D17" s="119">
        <v>2811</v>
      </c>
      <c r="E17" s="119">
        <v>1097628</v>
      </c>
      <c r="F17" s="44">
        <v>88622751</v>
      </c>
      <c r="G17" s="34">
        <f t="shared" si="0"/>
        <v>21489.51285160039</v>
      </c>
      <c r="H17" s="34">
        <v>143677</v>
      </c>
      <c r="I17" s="34">
        <v>2149327</v>
      </c>
      <c r="J17" s="34">
        <v>4036</v>
      </c>
      <c r="K17" s="34">
        <v>51253500</v>
      </c>
      <c r="L17" s="34">
        <v>88</v>
      </c>
      <c r="M17" s="34">
        <v>1460222</v>
      </c>
      <c r="N17" s="105">
        <v>33903379</v>
      </c>
      <c r="O17" s="142">
        <v>29241425</v>
      </c>
      <c r="P17" s="81">
        <f t="shared" si="1"/>
        <v>0.86249293912562519</v>
      </c>
      <c r="Q17" s="88">
        <f t="shared" si="2"/>
        <v>0.38255841324537532</v>
      </c>
      <c r="R17" s="44">
        <v>1695993</v>
      </c>
      <c r="S17" s="44">
        <v>1630030</v>
      </c>
      <c r="T17" s="44">
        <v>289156</v>
      </c>
      <c r="U17" s="44">
        <v>863485</v>
      </c>
      <c r="V17" s="44">
        <v>295415</v>
      </c>
      <c r="W17" s="44">
        <v>1074495</v>
      </c>
      <c r="X17" s="68">
        <v>682979</v>
      </c>
      <c r="Y17" s="109"/>
    </row>
    <row r="18" spans="1:25" ht="10.5" customHeight="1" x14ac:dyDescent="0.2">
      <c r="A18" s="2" t="s">
        <v>36</v>
      </c>
      <c r="B18" s="44">
        <v>176</v>
      </c>
      <c r="C18" s="80">
        <v>3.9353352860944033E-3</v>
      </c>
      <c r="D18" s="119">
        <v>90</v>
      </c>
      <c r="E18" s="119">
        <v>53779</v>
      </c>
      <c r="F18" s="44">
        <v>4349791</v>
      </c>
      <c r="G18" s="34">
        <f t="shared" si="0"/>
        <v>24714.721590909092</v>
      </c>
      <c r="H18" s="34">
        <v>20568</v>
      </c>
      <c r="I18" s="34">
        <v>192758</v>
      </c>
      <c r="J18" s="34">
        <v>167</v>
      </c>
      <c r="K18" s="34">
        <v>2026500</v>
      </c>
      <c r="L18" s="34">
        <v>9</v>
      </c>
      <c r="M18" s="34">
        <v>148188</v>
      </c>
      <c r="N18" s="105">
        <v>2002913</v>
      </c>
      <c r="O18" s="142">
        <v>1818028</v>
      </c>
      <c r="P18" s="81">
        <f t="shared" si="1"/>
        <v>0.90769194667966102</v>
      </c>
      <c r="Q18" s="88">
        <f t="shared" si="2"/>
        <v>0.46046189345649019</v>
      </c>
      <c r="R18" s="44">
        <v>105453</v>
      </c>
      <c r="S18" s="44">
        <v>53195</v>
      </c>
      <c r="T18" s="44">
        <v>55936</v>
      </c>
      <c r="U18" s="44">
        <v>41928</v>
      </c>
      <c r="V18" s="44">
        <v>35786</v>
      </c>
      <c r="W18" s="44">
        <v>77714</v>
      </c>
      <c r="X18" s="68">
        <v>88428</v>
      </c>
      <c r="Y18" s="109"/>
    </row>
    <row r="19" spans="1:25" ht="10.5" customHeight="1" x14ac:dyDescent="0.2">
      <c r="A19" s="2" t="s">
        <v>35</v>
      </c>
      <c r="B19" s="44">
        <v>411</v>
      </c>
      <c r="C19" s="80">
        <v>2.8101987651535354E-3</v>
      </c>
      <c r="D19" s="119">
        <v>173</v>
      </c>
      <c r="E19" s="119">
        <v>97048</v>
      </c>
      <c r="F19" s="44">
        <v>16005669</v>
      </c>
      <c r="G19" s="34">
        <f t="shared" si="0"/>
        <v>38943.233576642335</v>
      </c>
      <c r="H19" s="34">
        <v>236241</v>
      </c>
      <c r="I19" s="34">
        <v>1195631</v>
      </c>
      <c r="J19" s="34">
        <v>375</v>
      </c>
      <c r="K19" s="34">
        <v>4486500</v>
      </c>
      <c r="L19" s="34">
        <v>36</v>
      </c>
      <c r="M19" s="34">
        <v>1031007</v>
      </c>
      <c r="N19" s="105">
        <v>9528772</v>
      </c>
      <c r="O19" s="142">
        <v>4801798</v>
      </c>
      <c r="P19" s="81">
        <f t="shared" si="1"/>
        <v>0.50392621420682537</v>
      </c>
      <c r="Q19" s="88">
        <f t="shared" si="2"/>
        <v>0.5953373145477393</v>
      </c>
      <c r="R19" s="44">
        <v>278500</v>
      </c>
      <c r="S19" s="44">
        <v>88690</v>
      </c>
      <c r="T19" s="44">
        <v>197096</v>
      </c>
      <c r="U19" s="44">
        <v>372979</v>
      </c>
      <c r="V19" s="44">
        <v>192366</v>
      </c>
      <c r="W19" s="44">
        <v>490162</v>
      </c>
      <c r="X19" s="68">
        <v>615827</v>
      </c>
      <c r="Y19" s="109"/>
    </row>
    <row r="20" spans="1:25" ht="10.5" customHeight="1" x14ac:dyDescent="0.2">
      <c r="A20" s="2" t="s">
        <v>34</v>
      </c>
      <c r="B20" s="44">
        <v>372</v>
      </c>
      <c r="C20" s="80">
        <v>2.5189769703207634E-3</v>
      </c>
      <c r="D20" s="119">
        <v>114</v>
      </c>
      <c r="E20" s="119">
        <v>66105</v>
      </c>
      <c r="F20" s="44">
        <v>15430298</v>
      </c>
      <c r="G20" s="34">
        <f t="shared" si="0"/>
        <v>41479.295698924732</v>
      </c>
      <c r="H20" s="34">
        <v>60777</v>
      </c>
      <c r="I20" s="34">
        <v>593707</v>
      </c>
      <c r="J20" s="34">
        <v>347</v>
      </c>
      <c r="K20" s="34">
        <v>4195500</v>
      </c>
      <c r="L20" s="34">
        <v>25</v>
      </c>
      <c r="M20" s="34">
        <v>454505</v>
      </c>
      <c r="N20" s="105">
        <v>10247363</v>
      </c>
      <c r="O20" s="142">
        <v>5153437</v>
      </c>
      <c r="P20" s="81">
        <f t="shared" si="1"/>
        <v>0.50290372264552352</v>
      </c>
      <c r="Q20" s="88">
        <f t="shared" si="2"/>
        <v>0.66410661673546423</v>
      </c>
      <c r="R20" s="44">
        <v>298916</v>
      </c>
      <c r="S20" s="44">
        <v>59425</v>
      </c>
      <c r="T20" s="44">
        <v>237745</v>
      </c>
      <c r="U20" s="44">
        <v>292213</v>
      </c>
      <c r="V20" s="44">
        <v>265924</v>
      </c>
      <c r="W20" s="44">
        <v>351344</v>
      </c>
      <c r="X20" s="68">
        <v>156126</v>
      </c>
      <c r="Y20" s="109"/>
    </row>
    <row r="21" spans="1:25" ht="10.5" customHeight="1" x14ac:dyDescent="0.2">
      <c r="A21" s="2" t="s">
        <v>33</v>
      </c>
      <c r="B21" s="44">
        <v>294</v>
      </c>
      <c r="C21" s="80">
        <v>2.3898164555933086E-3</v>
      </c>
      <c r="D21" s="119">
        <v>87</v>
      </c>
      <c r="E21" s="119">
        <v>76942</v>
      </c>
      <c r="F21" s="44">
        <v>10251372</v>
      </c>
      <c r="G21" s="34">
        <f t="shared" si="0"/>
        <v>34868.612244897959</v>
      </c>
      <c r="H21" s="34">
        <v>9579</v>
      </c>
      <c r="I21" s="34">
        <v>758930</v>
      </c>
      <c r="J21" s="34">
        <v>273</v>
      </c>
      <c r="K21" s="34">
        <v>3300000</v>
      </c>
      <c r="L21" s="34">
        <v>21</v>
      </c>
      <c r="M21" s="34">
        <v>457946</v>
      </c>
      <c r="N21" s="105">
        <v>5744075</v>
      </c>
      <c r="O21" s="142">
        <v>4708393</v>
      </c>
      <c r="P21" s="81">
        <f t="shared" si="1"/>
        <v>0.81969559937849001</v>
      </c>
      <c r="Q21" s="88">
        <f t="shared" si="2"/>
        <v>0.56032255975102652</v>
      </c>
      <c r="R21" s="44">
        <v>273083</v>
      </c>
      <c r="S21" s="44">
        <v>36810</v>
      </c>
      <c r="T21" s="44">
        <v>229280</v>
      </c>
      <c r="U21" s="44">
        <v>181144</v>
      </c>
      <c r="V21" s="44">
        <v>85583</v>
      </c>
      <c r="W21" s="44">
        <v>227351</v>
      </c>
      <c r="X21" s="68">
        <v>242379</v>
      </c>
      <c r="Y21" s="109"/>
    </row>
    <row r="22" spans="1:25" ht="10.5" customHeight="1" x14ac:dyDescent="0.2">
      <c r="A22" s="2" t="s">
        <v>32</v>
      </c>
      <c r="B22" s="44">
        <v>427</v>
      </c>
      <c r="C22" s="80">
        <v>2.4813607387132951E-3</v>
      </c>
      <c r="D22" s="119">
        <v>137</v>
      </c>
      <c r="E22" s="119">
        <v>112381</v>
      </c>
      <c r="F22" s="44">
        <v>17035900</v>
      </c>
      <c r="G22" s="34">
        <f t="shared" si="0"/>
        <v>39896.721311475412</v>
      </c>
      <c r="H22" s="34">
        <v>61411</v>
      </c>
      <c r="I22" s="34">
        <v>1215152</v>
      </c>
      <c r="J22" s="34">
        <v>394</v>
      </c>
      <c r="K22" s="34">
        <v>4738500</v>
      </c>
      <c r="L22" s="34">
        <v>33</v>
      </c>
      <c r="M22" s="34">
        <v>622389</v>
      </c>
      <c r="N22" s="105">
        <v>10521270</v>
      </c>
      <c r="O22" s="142">
        <v>7884519</v>
      </c>
      <c r="P22" s="81">
        <f t="shared" si="1"/>
        <v>0.74938852438916592</v>
      </c>
      <c r="Q22" s="88">
        <f t="shared" si="2"/>
        <v>0.61759402203581848</v>
      </c>
      <c r="R22" s="44">
        <v>457304</v>
      </c>
      <c r="S22" s="147">
        <v>66780</v>
      </c>
      <c r="T22" s="44">
        <v>374075</v>
      </c>
      <c r="U22" s="44">
        <v>241126</v>
      </c>
      <c r="V22" s="44">
        <v>179971</v>
      </c>
      <c r="W22" s="44">
        <v>376898</v>
      </c>
      <c r="X22" s="68">
        <v>358256</v>
      </c>
      <c r="Y22" s="109"/>
    </row>
    <row r="23" spans="1:25" ht="10.5" customHeight="1" x14ac:dyDescent="0.2">
      <c r="A23" s="2" t="s">
        <v>31</v>
      </c>
      <c r="B23" s="44">
        <v>151</v>
      </c>
      <c r="C23" s="80">
        <v>2.2359108004856815E-3</v>
      </c>
      <c r="D23" s="119">
        <v>45</v>
      </c>
      <c r="E23" s="119">
        <v>29515</v>
      </c>
      <c r="F23" s="44">
        <v>5880838</v>
      </c>
      <c r="G23" s="34">
        <f t="shared" si="0"/>
        <v>38945.947019867548</v>
      </c>
      <c r="H23" s="34">
        <v>6954</v>
      </c>
      <c r="I23" s="34">
        <v>382505</v>
      </c>
      <c r="J23" s="34">
        <v>142</v>
      </c>
      <c r="K23" s="34">
        <v>1711500</v>
      </c>
      <c r="L23" s="34">
        <v>9</v>
      </c>
      <c r="M23" s="34">
        <v>134635</v>
      </c>
      <c r="N23" s="105">
        <v>3659152</v>
      </c>
      <c r="O23" s="142">
        <v>3111384</v>
      </c>
      <c r="P23" s="81">
        <f t="shared" si="1"/>
        <v>0.85030192787837178</v>
      </c>
      <c r="Q23" s="88">
        <f t="shared" si="2"/>
        <v>0.62221608553066754</v>
      </c>
      <c r="R23" s="44">
        <v>180460</v>
      </c>
      <c r="S23" s="105" t="s">
        <v>97</v>
      </c>
      <c r="T23" s="44">
        <v>162201</v>
      </c>
      <c r="U23" s="44">
        <v>105448</v>
      </c>
      <c r="V23" s="44">
        <v>33562</v>
      </c>
      <c r="W23" s="44">
        <v>139010</v>
      </c>
      <c r="X23" s="68">
        <v>70502</v>
      </c>
      <c r="Y23" s="109"/>
    </row>
    <row r="24" spans="1:25" ht="10.5" customHeight="1" x14ac:dyDescent="0.2">
      <c r="A24" s="2" t="s">
        <v>30</v>
      </c>
      <c r="B24" s="44">
        <v>450</v>
      </c>
      <c r="C24" s="80">
        <v>2.4033711285696736E-3</v>
      </c>
      <c r="D24" s="119">
        <v>127</v>
      </c>
      <c r="E24" s="119">
        <v>132329</v>
      </c>
      <c r="F24" s="44">
        <v>19135424</v>
      </c>
      <c r="G24" s="34">
        <f t="shared" si="0"/>
        <v>42523.164444444446</v>
      </c>
      <c r="H24" s="34">
        <v>96839</v>
      </c>
      <c r="I24" s="34">
        <v>1724898</v>
      </c>
      <c r="J24" s="34">
        <v>400</v>
      </c>
      <c r="K24" s="34">
        <v>4830000</v>
      </c>
      <c r="L24" s="34">
        <v>50</v>
      </c>
      <c r="M24" s="34">
        <v>827008</v>
      </c>
      <c r="N24" s="105">
        <v>11850357</v>
      </c>
      <c r="O24" s="142">
        <v>10380560</v>
      </c>
      <c r="P24" s="81">
        <f t="shared" si="1"/>
        <v>0.87597023448323119</v>
      </c>
      <c r="Q24" s="88">
        <f t="shared" si="2"/>
        <v>0.61928896898234398</v>
      </c>
      <c r="R24" s="44">
        <v>602070</v>
      </c>
      <c r="S24" s="44">
        <v>44280</v>
      </c>
      <c r="T24" s="44">
        <v>505077</v>
      </c>
      <c r="U24" s="44">
        <v>361016</v>
      </c>
      <c r="V24" s="44">
        <v>230843</v>
      </c>
      <c r="W24" s="44">
        <v>514967</v>
      </c>
      <c r="X24" s="68">
        <v>433549</v>
      </c>
      <c r="Y24" s="109"/>
    </row>
    <row r="25" spans="1:25" ht="10.5" customHeight="1" x14ac:dyDescent="0.2">
      <c r="A25" s="2" t="s">
        <v>29</v>
      </c>
      <c r="B25" s="44">
        <v>470</v>
      </c>
      <c r="C25" s="80">
        <v>2.1888054245118266E-3</v>
      </c>
      <c r="D25" s="119">
        <v>110</v>
      </c>
      <c r="E25" s="119">
        <v>146981</v>
      </c>
      <c r="F25" s="44">
        <v>22660894</v>
      </c>
      <c r="G25" s="34">
        <f t="shared" si="0"/>
        <v>48214.668085106387</v>
      </c>
      <c r="H25" s="34">
        <v>586116</v>
      </c>
      <c r="I25" s="34">
        <v>1815085</v>
      </c>
      <c r="J25" s="34">
        <v>415</v>
      </c>
      <c r="K25" s="34">
        <v>5026500</v>
      </c>
      <c r="L25" s="34">
        <v>55</v>
      </c>
      <c r="M25" s="34">
        <v>1581887</v>
      </c>
      <c r="N25" s="105">
        <v>14823538</v>
      </c>
      <c r="O25" s="142">
        <v>12863461</v>
      </c>
      <c r="P25" s="81">
        <f t="shared" si="1"/>
        <v>0.86777265994123665</v>
      </c>
      <c r="Q25" s="88">
        <f t="shared" si="2"/>
        <v>0.65414621329590972</v>
      </c>
      <c r="R25" s="44">
        <v>746075</v>
      </c>
      <c r="S25" s="44">
        <v>48690</v>
      </c>
      <c r="T25" s="44">
        <v>644557</v>
      </c>
      <c r="U25" s="44">
        <v>426369</v>
      </c>
      <c r="V25" s="44">
        <v>160281</v>
      </c>
      <c r="W25" s="44">
        <v>539852</v>
      </c>
      <c r="X25" s="68">
        <v>1158852</v>
      </c>
      <c r="Y25" s="109"/>
    </row>
    <row r="26" spans="1:25" ht="10.5" customHeight="1" x14ac:dyDescent="0.2">
      <c r="A26" s="2" t="s">
        <v>28</v>
      </c>
      <c r="B26" s="44">
        <v>832</v>
      </c>
      <c r="C26" s="80">
        <v>2.5077311663964023E-3</v>
      </c>
      <c r="D26" s="119">
        <v>225</v>
      </c>
      <c r="E26" s="119">
        <v>374200</v>
      </c>
      <c r="F26" s="44">
        <v>51441823</v>
      </c>
      <c r="G26" s="34">
        <f t="shared" si="0"/>
        <v>61829.114182692305</v>
      </c>
      <c r="H26" s="34">
        <v>198100</v>
      </c>
      <c r="I26" s="34">
        <v>4818852</v>
      </c>
      <c r="J26" s="34">
        <v>707</v>
      </c>
      <c r="K26" s="34">
        <v>8667000</v>
      </c>
      <c r="L26" s="34">
        <v>125</v>
      </c>
      <c r="M26" s="34">
        <v>2191335</v>
      </c>
      <c r="N26" s="105">
        <v>35962736</v>
      </c>
      <c r="O26" s="142">
        <v>28933920</v>
      </c>
      <c r="P26" s="81">
        <f t="shared" si="1"/>
        <v>0.80455280154435416</v>
      </c>
      <c r="Q26" s="88">
        <f t="shared" si="2"/>
        <v>0.6990952867280773</v>
      </c>
      <c r="R26" s="44">
        <v>1678164</v>
      </c>
      <c r="S26" s="44">
        <v>62479</v>
      </c>
      <c r="T26" s="44">
        <v>1464689</v>
      </c>
      <c r="U26" s="44">
        <v>1111562</v>
      </c>
      <c r="V26" s="44">
        <v>521263</v>
      </c>
      <c r="W26" s="44">
        <v>1461566</v>
      </c>
      <c r="X26" s="76">
        <v>1004199</v>
      </c>
      <c r="Y26" s="109"/>
    </row>
    <row r="27" spans="1:25" ht="10.5" customHeight="1" x14ac:dyDescent="0.2">
      <c r="A27" s="2" t="s">
        <v>27</v>
      </c>
      <c r="B27" s="44">
        <v>596</v>
      </c>
      <c r="C27" s="80">
        <v>2.4211107861297977E-3</v>
      </c>
      <c r="D27" s="119">
        <v>147</v>
      </c>
      <c r="E27" s="119">
        <v>256123</v>
      </c>
      <c r="F27" s="44">
        <v>39239479</v>
      </c>
      <c r="G27" s="34">
        <f t="shared" si="0"/>
        <v>65838.052013422814</v>
      </c>
      <c r="H27" s="34">
        <v>130613</v>
      </c>
      <c r="I27" s="34">
        <v>2974995</v>
      </c>
      <c r="J27" s="34">
        <v>507</v>
      </c>
      <c r="K27" s="34">
        <v>6324000</v>
      </c>
      <c r="L27" s="34">
        <v>89</v>
      </c>
      <c r="M27" s="34">
        <v>1784203</v>
      </c>
      <c r="N27" s="105">
        <v>28286894</v>
      </c>
      <c r="O27" s="142">
        <v>26715551</v>
      </c>
      <c r="P27" s="81">
        <f t="shared" si="1"/>
        <v>0.94444978653365053</v>
      </c>
      <c r="Q27" s="88">
        <f t="shared" si="2"/>
        <v>0.72087842960402204</v>
      </c>
      <c r="R27" s="44">
        <v>1549508</v>
      </c>
      <c r="S27" s="44">
        <v>45112</v>
      </c>
      <c r="T27" s="44">
        <v>1380546</v>
      </c>
      <c r="U27" s="44">
        <v>912446</v>
      </c>
      <c r="V27" s="44">
        <v>371037</v>
      </c>
      <c r="W27" s="44">
        <v>1145842</v>
      </c>
      <c r="X27" s="68">
        <v>880263</v>
      </c>
      <c r="Y27" s="109"/>
    </row>
    <row r="28" spans="1:25" ht="10.5" customHeight="1" x14ac:dyDescent="0.2">
      <c r="A28" s="2" t="s">
        <v>26</v>
      </c>
      <c r="B28" s="44">
        <v>486</v>
      </c>
      <c r="C28" s="80">
        <v>2.585766578700945E-3</v>
      </c>
      <c r="D28" s="119">
        <v>136</v>
      </c>
      <c r="E28" s="119">
        <v>275133</v>
      </c>
      <c r="F28" s="44">
        <v>38304784</v>
      </c>
      <c r="G28" s="34">
        <f t="shared" si="0"/>
        <v>78816.427983539092</v>
      </c>
      <c r="H28" s="34">
        <v>156320</v>
      </c>
      <c r="I28" s="34">
        <v>2793167</v>
      </c>
      <c r="J28" s="34">
        <v>392</v>
      </c>
      <c r="K28" s="34">
        <v>4825500</v>
      </c>
      <c r="L28" s="34">
        <v>94</v>
      </c>
      <c r="M28" s="34">
        <v>2155510</v>
      </c>
      <c r="N28" s="105">
        <v>28686927</v>
      </c>
      <c r="O28" s="142">
        <v>26772346</v>
      </c>
      <c r="P28" s="81">
        <f t="shared" si="1"/>
        <v>0.93325945996237236</v>
      </c>
      <c r="Q28" s="88">
        <f t="shared" si="2"/>
        <v>0.74891238128375814</v>
      </c>
      <c r="R28" s="44">
        <v>1552800</v>
      </c>
      <c r="S28" s="44">
        <v>29451</v>
      </c>
      <c r="T28" s="44">
        <v>1307062</v>
      </c>
      <c r="U28" s="44">
        <v>1052629</v>
      </c>
      <c r="V28" s="44">
        <v>457123</v>
      </c>
      <c r="W28" s="44">
        <v>1361028</v>
      </c>
      <c r="X28" s="68">
        <v>1058794</v>
      </c>
      <c r="Y28" s="109"/>
    </row>
    <row r="29" spans="1:25" ht="10.5" customHeight="1" x14ac:dyDescent="0.2">
      <c r="A29" s="2" t="s">
        <v>25</v>
      </c>
      <c r="B29" s="44">
        <v>569</v>
      </c>
      <c r="C29" s="80">
        <v>2.7036530201087162E-3</v>
      </c>
      <c r="D29" s="119">
        <v>157</v>
      </c>
      <c r="E29" s="119">
        <v>436185</v>
      </c>
      <c r="F29" s="44">
        <v>53975360</v>
      </c>
      <c r="G29" s="34">
        <f t="shared" si="0"/>
        <v>94860.035149384887</v>
      </c>
      <c r="H29" s="34">
        <v>721278</v>
      </c>
      <c r="I29" s="34">
        <v>3162752</v>
      </c>
      <c r="J29" s="34">
        <v>429</v>
      </c>
      <c r="K29" s="34">
        <v>5089500</v>
      </c>
      <c r="L29" s="34">
        <v>140</v>
      </c>
      <c r="M29" s="34">
        <v>3530508</v>
      </c>
      <c r="N29" s="105">
        <v>42913878</v>
      </c>
      <c r="O29" s="142">
        <v>38162218</v>
      </c>
      <c r="P29" s="81">
        <f t="shared" si="1"/>
        <v>0.88927451394628099</v>
      </c>
      <c r="Q29" s="88">
        <f t="shared" si="2"/>
        <v>0.79506422930759513</v>
      </c>
      <c r="R29" s="44">
        <v>2213402</v>
      </c>
      <c r="S29" s="44">
        <v>27685</v>
      </c>
      <c r="T29" s="44">
        <v>1827330</v>
      </c>
      <c r="U29" s="44">
        <v>1244312</v>
      </c>
      <c r="V29" s="44">
        <v>713318</v>
      </c>
      <c r="W29" s="44">
        <v>1739169</v>
      </c>
      <c r="X29" s="68">
        <v>2119365</v>
      </c>
      <c r="Y29" s="109"/>
    </row>
    <row r="30" spans="1:25" ht="10.5" customHeight="1" x14ac:dyDescent="0.2">
      <c r="A30" s="2" t="s">
        <v>24</v>
      </c>
      <c r="B30" s="44">
        <v>136</v>
      </c>
      <c r="C30" s="80">
        <v>2.4154589371980675E-3</v>
      </c>
      <c r="D30" s="119">
        <v>47</v>
      </c>
      <c r="E30" s="119">
        <v>133520</v>
      </c>
      <c r="F30" s="44">
        <v>14232995</v>
      </c>
      <c r="G30" s="34">
        <f t="shared" si="0"/>
        <v>104654.375</v>
      </c>
      <c r="H30" s="34">
        <v>110865</v>
      </c>
      <c r="I30" s="34">
        <v>750083</v>
      </c>
      <c r="J30" s="34">
        <v>94</v>
      </c>
      <c r="K30" s="34">
        <v>1179000</v>
      </c>
      <c r="L30" s="34">
        <v>42</v>
      </c>
      <c r="M30" s="34">
        <v>894081</v>
      </c>
      <c r="N30" s="105">
        <v>11520696</v>
      </c>
      <c r="O30" s="142">
        <v>10537302</v>
      </c>
      <c r="P30" s="81">
        <f t="shared" si="1"/>
        <v>0.91464109460053455</v>
      </c>
      <c r="Q30" s="88">
        <f t="shared" si="2"/>
        <v>0.80943582148381277</v>
      </c>
      <c r="R30" s="44">
        <v>611164</v>
      </c>
      <c r="S30" s="147">
        <v>8100</v>
      </c>
      <c r="T30" s="44">
        <v>469057</v>
      </c>
      <c r="U30" s="44">
        <v>365628</v>
      </c>
      <c r="V30" s="34">
        <v>171514</v>
      </c>
      <c r="W30" s="44">
        <v>528590</v>
      </c>
      <c r="X30" s="68">
        <v>473840</v>
      </c>
      <c r="Y30" s="109"/>
    </row>
    <row r="31" spans="1:25" ht="10.5" customHeight="1" x14ac:dyDescent="0.2">
      <c r="A31" s="2" t="s">
        <v>23</v>
      </c>
      <c r="B31" s="44">
        <v>390</v>
      </c>
      <c r="C31" s="80">
        <v>2.2908834586466164E-3</v>
      </c>
      <c r="D31" s="119">
        <v>129</v>
      </c>
      <c r="E31" s="119">
        <v>437227</v>
      </c>
      <c r="F31" s="44">
        <v>43798051</v>
      </c>
      <c r="G31" s="34">
        <f t="shared" si="0"/>
        <v>112302.69487179487</v>
      </c>
      <c r="H31" s="34">
        <v>157789</v>
      </c>
      <c r="I31" s="34">
        <v>2673307</v>
      </c>
      <c r="J31" s="34">
        <v>253</v>
      </c>
      <c r="K31" s="34">
        <v>3103500</v>
      </c>
      <c r="L31" s="34">
        <v>137</v>
      </c>
      <c r="M31" s="34">
        <v>3078553</v>
      </c>
      <c r="N31" s="105">
        <v>35100480</v>
      </c>
      <c r="O31" s="142">
        <v>34723950</v>
      </c>
      <c r="P31" s="81">
        <f t="shared" si="1"/>
        <v>0.98927279626945275</v>
      </c>
      <c r="Q31" s="88">
        <f t="shared" si="2"/>
        <v>0.80141648312158908</v>
      </c>
      <c r="R31" s="44">
        <v>2013988</v>
      </c>
      <c r="S31" s="105" t="s">
        <v>97</v>
      </c>
      <c r="T31" s="44">
        <v>1518179</v>
      </c>
      <c r="U31" s="44">
        <v>1383975</v>
      </c>
      <c r="V31" s="44">
        <v>617551</v>
      </c>
      <c r="W31" s="44">
        <v>1747409</v>
      </c>
      <c r="X31" s="68">
        <v>1511078</v>
      </c>
      <c r="Y31" s="109"/>
    </row>
    <row r="32" spans="1:25" ht="10.5" customHeight="1" x14ac:dyDescent="0.2">
      <c r="A32" s="1" t="s">
        <v>22</v>
      </c>
      <c r="B32" s="44">
        <v>240</v>
      </c>
      <c r="C32" s="80">
        <v>2.2554907101976374E-3</v>
      </c>
      <c r="D32" s="119">
        <v>105</v>
      </c>
      <c r="E32" s="119">
        <v>429911</v>
      </c>
      <c r="F32" s="44">
        <v>33605821</v>
      </c>
      <c r="G32" s="34">
        <f t="shared" si="0"/>
        <v>140024.25416666668</v>
      </c>
      <c r="H32" s="34">
        <v>397340</v>
      </c>
      <c r="I32" s="34">
        <v>2333163</v>
      </c>
      <c r="J32" s="34">
        <v>137</v>
      </c>
      <c r="K32" s="34">
        <v>1717500</v>
      </c>
      <c r="L32" s="34">
        <v>103</v>
      </c>
      <c r="M32" s="34">
        <v>2501710</v>
      </c>
      <c r="N32" s="105">
        <v>27450788</v>
      </c>
      <c r="O32" s="142">
        <v>26147065</v>
      </c>
      <c r="P32" s="81">
        <f t="shared" si="1"/>
        <v>0.95250690071264987</v>
      </c>
      <c r="Q32" s="88">
        <f t="shared" si="2"/>
        <v>0.81684622434904952</v>
      </c>
      <c r="R32" s="44">
        <v>1516535</v>
      </c>
      <c r="S32" s="105" t="s">
        <v>97</v>
      </c>
      <c r="T32" s="44">
        <v>1049347</v>
      </c>
      <c r="U32" s="44">
        <v>1153974</v>
      </c>
      <c r="V32" s="34">
        <v>574852</v>
      </c>
      <c r="W32" s="44">
        <v>1496780</v>
      </c>
      <c r="X32" s="68">
        <v>1154209</v>
      </c>
      <c r="Y32" s="109"/>
    </row>
    <row r="33" spans="1:25" ht="10.5" customHeight="1" x14ac:dyDescent="0.2">
      <c r="A33" s="2" t="s">
        <v>21</v>
      </c>
      <c r="B33" s="44">
        <v>292</v>
      </c>
      <c r="C33" s="80">
        <v>2.5183485842913693E-3</v>
      </c>
      <c r="D33" s="119">
        <v>144</v>
      </c>
      <c r="E33" s="119">
        <v>653938</v>
      </c>
      <c r="F33" s="44">
        <v>48255967</v>
      </c>
      <c r="G33" s="34">
        <f t="shared" si="0"/>
        <v>165260.1609589041</v>
      </c>
      <c r="H33" s="34">
        <v>1718704</v>
      </c>
      <c r="I33" s="34">
        <v>2189387</v>
      </c>
      <c r="J33" s="34">
        <v>151</v>
      </c>
      <c r="K33" s="34">
        <v>1981500</v>
      </c>
      <c r="L33" s="34">
        <v>141</v>
      </c>
      <c r="M33" s="34">
        <v>3583692</v>
      </c>
      <c r="N33" s="105">
        <v>42220092</v>
      </c>
      <c r="O33" s="142">
        <v>40426561</v>
      </c>
      <c r="P33" s="81">
        <f t="shared" si="1"/>
        <v>0.95751949095705424</v>
      </c>
      <c r="Q33" s="88">
        <f t="shared" si="2"/>
        <v>0.87491961356820391</v>
      </c>
      <c r="R33" s="44">
        <v>2344742</v>
      </c>
      <c r="S33" s="105" t="s">
        <v>97</v>
      </c>
      <c r="T33" s="44">
        <v>1536833</v>
      </c>
      <c r="U33" s="44">
        <v>1795388</v>
      </c>
      <c r="V33" s="44">
        <v>835194</v>
      </c>
      <c r="W33" s="68">
        <v>2228535</v>
      </c>
      <c r="X33" s="68">
        <v>1598093</v>
      </c>
      <c r="Y33" s="109"/>
    </row>
    <row r="34" spans="1:25" ht="10.5" customHeight="1" x14ac:dyDescent="0.2">
      <c r="A34" s="2" t="s">
        <v>20</v>
      </c>
      <c r="B34" s="44">
        <v>157</v>
      </c>
      <c r="C34" s="80">
        <v>2.7278729540952842E-3</v>
      </c>
      <c r="D34" s="119">
        <v>83</v>
      </c>
      <c r="E34" s="119">
        <v>564419</v>
      </c>
      <c r="F34" s="44">
        <v>36674783</v>
      </c>
      <c r="G34" s="34">
        <f t="shared" si="0"/>
        <v>233597.34394904459</v>
      </c>
      <c r="H34" s="34">
        <v>889932</v>
      </c>
      <c r="I34" s="34">
        <v>1775126</v>
      </c>
      <c r="J34" s="34">
        <v>68</v>
      </c>
      <c r="K34" s="34">
        <v>904500</v>
      </c>
      <c r="L34" s="34">
        <v>89</v>
      </c>
      <c r="M34" s="34">
        <v>3630115</v>
      </c>
      <c r="N34" s="105">
        <v>31254974</v>
      </c>
      <c r="O34" s="142">
        <v>27699254</v>
      </c>
      <c r="P34" s="81">
        <f t="shared" si="1"/>
        <v>0.88623506773673844</v>
      </c>
      <c r="Q34" s="88">
        <f t="shared" si="2"/>
        <v>0.85221973910520477</v>
      </c>
      <c r="R34" s="44">
        <v>1606555</v>
      </c>
      <c r="S34" s="67">
        <v>0</v>
      </c>
      <c r="T34" s="44">
        <v>921343</v>
      </c>
      <c r="U34" s="44">
        <v>1086982</v>
      </c>
      <c r="V34" s="34">
        <v>656538</v>
      </c>
      <c r="W34" s="68">
        <v>1399819</v>
      </c>
      <c r="X34" s="68">
        <v>2327609</v>
      </c>
      <c r="Y34" s="109"/>
    </row>
    <row r="35" spans="1:25" ht="10.5" customHeight="1" x14ac:dyDescent="0.2">
      <c r="A35" s="8" t="s">
        <v>4</v>
      </c>
      <c r="B35" s="44">
        <v>489</v>
      </c>
      <c r="C35" s="80">
        <v>4.209239668425538E-3</v>
      </c>
      <c r="D35" s="120">
        <v>276</v>
      </c>
      <c r="E35" s="120">
        <v>9974216.6600000001</v>
      </c>
      <c r="F35" s="44">
        <v>722789870</v>
      </c>
      <c r="G35" s="34">
        <f t="shared" si="0"/>
        <v>1478097.8936605316</v>
      </c>
      <c r="H35" s="34">
        <v>68020242</v>
      </c>
      <c r="I35" s="34">
        <v>82330145</v>
      </c>
      <c r="J35" s="34">
        <v>136</v>
      </c>
      <c r="K35" s="34">
        <v>1824000</v>
      </c>
      <c r="L35" s="34">
        <v>353</v>
      </c>
      <c r="M35" s="34">
        <v>145107856</v>
      </c>
      <c r="N35" s="105">
        <v>561548111</v>
      </c>
      <c r="O35" s="142">
        <v>486352425</v>
      </c>
      <c r="P35" s="81">
        <f t="shared" si="1"/>
        <v>0.86609217531496607</v>
      </c>
      <c r="Q35" s="88">
        <f t="shared" si="2"/>
        <v>0.7769175168434499</v>
      </c>
      <c r="R35" s="64">
        <v>28208441</v>
      </c>
      <c r="S35" s="67">
        <v>0</v>
      </c>
      <c r="T35" s="44">
        <v>26726437</v>
      </c>
      <c r="U35" s="105">
        <v>4995785</v>
      </c>
      <c r="V35" s="44">
        <v>5306512</v>
      </c>
      <c r="W35" s="105">
        <v>5847547</v>
      </c>
      <c r="X35" s="68">
        <v>139481509</v>
      </c>
      <c r="Y35" s="109"/>
    </row>
    <row r="36" spans="1:25" ht="10.5" customHeight="1" thickBot="1" x14ac:dyDescent="0.25">
      <c r="A36" s="23" t="s">
        <v>1</v>
      </c>
      <c r="B36" s="26">
        <f t="shared" ref="B36:R36" si="3">SUM(B13:B35)</f>
        <v>940596</v>
      </c>
      <c r="C36" s="61">
        <v>0.21117276142674904</v>
      </c>
      <c r="D36" s="102">
        <f t="shared" si="3"/>
        <v>546268</v>
      </c>
      <c r="E36" s="102">
        <f t="shared" si="3"/>
        <v>150751685.75</v>
      </c>
      <c r="F36" s="26">
        <f t="shared" si="3"/>
        <v>49479355514.360001</v>
      </c>
      <c r="G36" s="26">
        <f t="shared" si="0"/>
        <v>52604.258910690667</v>
      </c>
      <c r="H36" s="26">
        <f t="shared" si="3"/>
        <v>2236563983</v>
      </c>
      <c r="I36" s="26">
        <f t="shared" si="3"/>
        <v>6443028900.79</v>
      </c>
      <c r="J36" s="26">
        <f t="shared" si="3"/>
        <v>857851</v>
      </c>
      <c r="K36" s="26">
        <f t="shared" si="3"/>
        <v>8877082500</v>
      </c>
      <c r="L36" s="26">
        <f t="shared" si="3"/>
        <v>82745</v>
      </c>
      <c r="M36" s="26">
        <f t="shared" si="3"/>
        <v>4523709329.75</v>
      </c>
      <c r="N36" s="102">
        <f t="shared" si="3"/>
        <v>31872098766.82</v>
      </c>
      <c r="O36" s="74">
        <f>SUM(O13:O35)</f>
        <v>-6424888735</v>
      </c>
      <c r="P36" s="84">
        <f t="shared" si="1"/>
        <v>-0.20158348472766846</v>
      </c>
      <c r="Q36" s="84">
        <f t="shared" si="2"/>
        <v>0.64414943233385513</v>
      </c>
      <c r="R36" s="26">
        <f t="shared" si="3"/>
        <v>59567694</v>
      </c>
      <c r="S36" s="26">
        <f t="shared" ref="S36:X36" si="4">SUM(S13:S35)</f>
        <v>44843903</v>
      </c>
      <c r="T36" s="26">
        <f t="shared" si="4"/>
        <v>41599408</v>
      </c>
      <c r="U36" s="26">
        <f>SUM(U13:U35)</f>
        <v>774006790.36000001</v>
      </c>
      <c r="V36" s="26">
        <f t="shared" si="4"/>
        <v>642177037.55000007</v>
      </c>
      <c r="W36" s="26">
        <f t="shared" si="4"/>
        <v>857841524.96000004</v>
      </c>
      <c r="X36" s="69">
        <f t="shared" si="4"/>
        <v>3841029064.75</v>
      </c>
      <c r="Y36" s="109"/>
    </row>
    <row r="37" spans="1:25" ht="11.25" customHeight="1" thickBot="1" x14ac:dyDescent="0.25">
      <c r="A37" s="154" t="s">
        <v>82</v>
      </c>
      <c r="B37" s="159"/>
      <c r="C37" s="159"/>
      <c r="D37" s="159"/>
      <c r="E37" s="159"/>
      <c r="F37" s="159"/>
      <c r="G37" s="159"/>
      <c r="H37" s="155"/>
      <c r="I37" s="155"/>
      <c r="J37" s="155"/>
      <c r="K37" s="156" t="s">
        <v>145</v>
      </c>
      <c r="L37" s="155"/>
      <c r="M37" s="156"/>
      <c r="N37" s="156"/>
      <c r="O37" s="156"/>
      <c r="P37" s="157"/>
      <c r="Q37" s="157"/>
      <c r="R37" s="157"/>
      <c r="S37" s="157"/>
      <c r="T37" s="155"/>
      <c r="U37" s="158"/>
      <c r="V37" s="158"/>
      <c r="W37" s="33"/>
      <c r="X37" s="33"/>
    </row>
    <row r="38" spans="1:25" ht="10.5" customHeight="1" x14ac:dyDescent="0.2">
      <c r="A38" s="2" t="s">
        <v>5</v>
      </c>
      <c r="B38" s="28">
        <v>73544</v>
      </c>
      <c r="C38" s="58">
        <v>0.99256360078277883</v>
      </c>
      <c r="D38" s="123">
        <v>19294</v>
      </c>
      <c r="E38" s="146">
        <v>26985479</v>
      </c>
      <c r="F38" s="126">
        <v>-12177336631</v>
      </c>
      <c r="G38" s="45">
        <f t="shared" ref="G38:G57" si="5">F38/B38</f>
        <v>-165578.92732241924</v>
      </c>
      <c r="H38" s="28">
        <v>659069447</v>
      </c>
      <c r="I38" s="28">
        <v>274597932</v>
      </c>
      <c r="J38" s="28">
        <v>47190</v>
      </c>
      <c r="K38" s="27">
        <v>487789500</v>
      </c>
      <c r="L38" s="34">
        <v>26354</v>
      </c>
      <c r="M38" s="28">
        <v>120005583</v>
      </c>
      <c r="N38" s="45">
        <v>-12400660199</v>
      </c>
      <c r="O38" s="45">
        <v>-3825208479</v>
      </c>
      <c r="P38" s="89">
        <f t="shared" ref="P38:P57" si="6">O38/N38</f>
        <v>0.30846813134259321</v>
      </c>
      <c r="Q38" s="90">
        <f t="shared" ref="Q38:Q57" si="7">N38/F38</f>
        <v>1.0183392785111551</v>
      </c>
      <c r="R38" s="28">
        <v>47409</v>
      </c>
      <c r="S38" s="28">
        <v>766116</v>
      </c>
      <c r="T38" s="28">
        <v>478130</v>
      </c>
      <c r="U38" s="104">
        <v>114341057</v>
      </c>
      <c r="V38" s="28">
        <v>112757043</v>
      </c>
      <c r="W38" s="146">
        <v>128548010</v>
      </c>
      <c r="X38" s="76">
        <v>6742395</v>
      </c>
    </row>
    <row r="39" spans="1:25" ht="10.5" customHeight="1" x14ac:dyDescent="0.2">
      <c r="A39" s="12" t="s">
        <v>57</v>
      </c>
      <c r="B39" s="28">
        <v>208555</v>
      </c>
      <c r="C39" s="59">
        <v>0.96639590004031384</v>
      </c>
      <c r="D39" s="119">
        <v>122176</v>
      </c>
      <c r="E39" s="145">
        <v>7925076.4800000004</v>
      </c>
      <c r="F39" s="124">
        <v>458905546.59000003</v>
      </c>
      <c r="G39" s="28">
        <f t="shared" si="5"/>
        <v>2200.4053922945986</v>
      </c>
      <c r="H39" s="28">
        <v>5153555</v>
      </c>
      <c r="I39" s="28">
        <v>11957303</v>
      </c>
      <c r="J39" s="28">
        <v>204717</v>
      </c>
      <c r="K39" s="34">
        <v>1711009500</v>
      </c>
      <c r="L39" s="34">
        <v>3838</v>
      </c>
      <c r="M39" s="28">
        <v>24779164.289999999</v>
      </c>
      <c r="N39" s="45">
        <v>-1283686865.7</v>
      </c>
      <c r="O39" s="45">
        <v>-1259826864</v>
      </c>
      <c r="P39" s="81">
        <f t="shared" si="6"/>
        <v>0.98141291124998065</v>
      </c>
      <c r="Q39" s="88">
        <f t="shared" si="7"/>
        <v>-2.7972790375682348</v>
      </c>
      <c r="R39" s="28">
        <v>3052</v>
      </c>
      <c r="S39" s="28">
        <v>2330393</v>
      </c>
      <c r="T39" s="105" t="s">
        <v>97</v>
      </c>
      <c r="U39" s="104">
        <v>20674732</v>
      </c>
      <c r="V39" s="44">
        <v>10190662</v>
      </c>
      <c r="W39" s="145">
        <v>27071774</v>
      </c>
      <c r="X39" s="68">
        <v>7084554.29</v>
      </c>
    </row>
    <row r="40" spans="1:25" ht="10.5" customHeight="1" x14ac:dyDescent="0.2">
      <c r="A40" s="12" t="s">
        <v>56</v>
      </c>
      <c r="B40" s="28">
        <v>301182</v>
      </c>
      <c r="C40" s="59">
        <v>0.71838111298482299</v>
      </c>
      <c r="D40" s="119">
        <v>219834</v>
      </c>
      <c r="E40" s="145">
        <v>28841475.710000001</v>
      </c>
      <c r="F40" s="124">
        <v>1966070088.6400001</v>
      </c>
      <c r="G40" s="28">
        <f t="shared" si="5"/>
        <v>6527.8472439920051</v>
      </c>
      <c r="H40" s="28">
        <v>5111980</v>
      </c>
      <c r="I40" s="28">
        <v>54867264</v>
      </c>
      <c r="J40" s="28">
        <v>297089</v>
      </c>
      <c r="K40" s="34">
        <v>2810109000</v>
      </c>
      <c r="L40" s="34">
        <v>4093</v>
      </c>
      <c r="M40" s="28">
        <v>45497207.460000001</v>
      </c>
      <c r="N40" s="45">
        <v>-939291402.82000005</v>
      </c>
      <c r="O40" s="45">
        <v>-918454232</v>
      </c>
      <c r="P40" s="81">
        <f t="shared" si="6"/>
        <v>0.97781607416245764</v>
      </c>
      <c r="Q40" s="88">
        <f t="shared" si="7"/>
        <v>-0.47775072122161272</v>
      </c>
      <c r="R40" s="28">
        <v>539562</v>
      </c>
      <c r="S40" s="28">
        <v>10847837</v>
      </c>
      <c r="T40" s="148">
        <v>24203</v>
      </c>
      <c r="U40" s="104">
        <v>48059118</v>
      </c>
      <c r="V40" s="44">
        <v>15626949</v>
      </c>
      <c r="W40" s="145">
        <v>48656795</v>
      </c>
      <c r="X40" s="68">
        <v>16586551.460000001</v>
      </c>
    </row>
    <row r="41" spans="1:25" ht="10.5" customHeight="1" x14ac:dyDescent="0.2">
      <c r="A41" s="12" t="s">
        <v>55</v>
      </c>
      <c r="B41" s="28">
        <v>152982</v>
      </c>
      <c r="C41" s="59">
        <v>0.40063060916111698</v>
      </c>
      <c r="D41" s="119">
        <v>102223</v>
      </c>
      <c r="E41" s="145">
        <v>25822150.5</v>
      </c>
      <c r="F41" s="124">
        <v>1908990972.1199999</v>
      </c>
      <c r="G41" s="28">
        <f t="shared" si="5"/>
        <v>12478.533239989018</v>
      </c>
      <c r="H41" s="28">
        <v>2707322</v>
      </c>
      <c r="I41" s="28">
        <v>129470612.88</v>
      </c>
      <c r="J41" s="28">
        <v>150195</v>
      </c>
      <c r="K41" s="34">
        <v>1895536500</v>
      </c>
      <c r="L41" s="34">
        <v>2787</v>
      </c>
      <c r="M41" s="28">
        <v>38463062</v>
      </c>
      <c r="N41" s="45">
        <v>-151771880.75999999</v>
      </c>
      <c r="O41" s="45">
        <v>-157661907</v>
      </c>
      <c r="P41" s="81">
        <f t="shared" si="6"/>
        <v>1.0388084156993087</v>
      </c>
      <c r="Q41" s="88">
        <f t="shared" si="7"/>
        <v>-7.950371844422717E-2</v>
      </c>
      <c r="R41" s="28">
        <v>4775285</v>
      </c>
      <c r="S41" s="28">
        <v>18356452</v>
      </c>
      <c r="T41" s="28">
        <v>103723</v>
      </c>
      <c r="U41" s="104">
        <v>32133147.940000001</v>
      </c>
      <c r="V41" s="44">
        <v>15680454.1</v>
      </c>
      <c r="W41" s="145">
        <v>43053595.039999999</v>
      </c>
      <c r="X41" s="68">
        <v>17089852</v>
      </c>
    </row>
    <row r="42" spans="1:25" ht="10.5" customHeight="1" x14ac:dyDescent="0.2">
      <c r="A42" s="12" t="s">
        <v>54</v>
      </c>
      <c r="B42" s="28">
        <v>52495</v>
      </c>
      <c r="C42" s="59">
        <v>0.15114260295231213</v>
      </c>
      <c r="D42" s="119">
        <v>30995</v>
      </c>
      <c r="E42" s="145">
        <v>10783459</v>
      </c>
      <c r="F42" s="124">
        <v>885356356</v>
      </c>
      <c r="G42" s="28">
        <f t="shared" si="5"/>
        <v>16865.536832079244</v>
      </c>
      <c r="H42" s="28">
        <v>1166932</v>
      </c>
      <c r="I42" s="28">
        <v>204718349.18000001</v>
      </c>
      <c r="J42" s="28">
        <v>50100</v>
      </c>
      <c r="K42" s="34">
        <v>625195500</v>
      </c>
      <c r="L42" s="34">
        <v>2395</v>
      </c>
      <c r="M42" s="28">
        <v>34115428</v>
      </c>
      <c r="N42" s="45">
        <v>22494010.82</v>
      </c>
      <c r="O42" s="45">
        <v>2419139</v>
      </c>
      <c r="P42" s="81">
        <f t="shared" si="6"/>
        <v>0.10754591608220805</v>
      </c>
      <c r="Q42" s="88">
        <f t="shared" si="7"/>
        <v>2.5406731049661093E-2</v>
      </c>
      <c r="R42" s="28">
        <v>6629650</v>
      </c>
      <c r="S42" s="28">
        <v>10106226</v>
      </c>
      <c r="T42" s="28">
        <v>211900</v>
      </c>
      <c r="U42" s="104">
        <v>42751616</v>
      </c>
      <c r="V42" s="44">
        <v>10385210</v>
      </c>
      <c r="W42" s="145">
        <v>31276149</v>
      </c>
      <c r="X42" s="68">
        <v>13464171</v>
      </c>
    </row>
    <row r="43" spans="1:25" ht="10.5" customHeight="1" x14ac:dyDescent="0.2">
      <c r="A43" s="12" t="s">
        <v>53</v>
      </c>
      <c r="B43" s="28">
        <v>18466</v>
      </c>
      <c r="C43" s="59">
        <v>5.9510535034064026E-2</v>
      </c>
      <c r="D43" s="119">
        <v>6829</v>
      </c>
      <c r="E43" s="145">
        <v>3079105</v>
      </c>
      <c r="F43" s="124">
        <v>410976947</v>
      </c>
      <c r="G43" s="28">
        <f t="shared" si="5"/>
        <v>22255.872793241633</v>
      </c>
      <c r="H43" s="28">
        <v>1888576</v>
      </c>
      <c r="I43" s="28">
        <v>236131181.58000001</v>
      </c>
      <c r="J43" s="28">
        <v>16527</v>
      </c>
      <c r="K43" s="34">
        <v>193672500</v>
      </c>
      <c r="L43" s="34">
        <v>1939</v>
      </c>
      <c r="M43" s="28">
        <v>44150657</v>
      </c>
      <c r="N43" s="45">
        <v>-61088815.579999998</v>
      </c>
      <c r="O43" s="45">
        <v>-94407459</v>
      </c>
      <c r="P43" s="81">
        <f t="shared" si="6"/>
        <v>1.5454131513872118</v>
      </c>
      <c r="Q43" s="88">
        <f t="shared" si="7"/>
        <v>-0.14864292517117755</v>
      </c>
      <c r="R43" s="28">
        <v>1543600</v>
      </c>
      <c r="S43" s="28">
        <v>1567164</v>
      </c>
      <c r="T43" s="28">
        <v>330472</v>
      </c>
      <c r="U43" s="104">
        <v>80700637</v>
      </c>
      <c r="V43" s="44">
        <v>7744897</v>
      </c>
      <c r="W43" s="145">
        <v>22979336</v>
      </c>
      <c r="X43" s="68">
        <v>29325456</v>
      </c>
    </row>
    <row r="44" spans="1:25" ht="10.5" customHeight="1" x14ac:dyDescent="0.2">
      <c r="A44" s="12" t="s">
        <v>52</v>
      </c>
      <c r="B44" s="28">
        <v>13880</v>
      </c>
      <c r="C44" s="59">
        <v>4.9551077236135159E-2</v>
      </c>
      <c r="D44" s="119">
        <v>4297</v>
      </c>
      <c r="E44" s="145">
        <v>1762786</v>
      </c>
      <c r="F44" s="124">
        <v>381193675</v>
      </c>
      <c r="G44" s="28">
        <f t="shared" si="5"/>
        <v>27463.521253602306</v>
      </c>
      <c r="H44" s="28">
        <v>2152386</v>
      </c>
      <c r="I44" s="28">
        <v>263787007.5</v>
      </c>
      <c r="J44" s="28">
        <v>12143</v>
      </c>
      <c r="K44" s="34">
        <v>137797500</v>
      </c>
      <c r="L44" s="34">
        <v>1737</v>
      </c>
      <c r="M44" s="28">
        <v>23106958</v>
      </c>
      <c r="N44" s="45">
        <v>-41345404.5</v>
      </c>
      <c r="O44" s="45">
        <v>-80385706</v>
      </c>
      <c r="P44" s="81">
        <f t="shared" si="6"/>
        <v>1.9442476611880772</v>
      </c>
      <c r="Q44" s="88">
        <f t="shared" si="7"/>
        <v>-0.10846298669567379</v>
      </c>
      <c r="R44" s="28">
        <v>676734</v>
      </c>
      <c r="S44" s="28">
        <v>263066</v>
      </c>
      <c r="T44" s="28">
        <v>491219</v>
      </c>
      <c r="U44" s="104">
        <v>27183212</v>
      </c>
      <c r="V44" s="44">
        <v>6524618</v>
      </c>
      <c r="W44" s="145">
        <v>18564478</v>
      </c>
      <c r="X44" s="68">
        <v>11986075</v>
      </c>
    </row>
    <row r="45" spans="1:25" ht="10.5" customHeight="1" x14ac:dyDescent="0.2">
      <c r="A45" s="12" t="s">
        <v>51</v>
      </c>
      <c r="B45" s="28">
        <v>22852</v>
      </c>
      <c r="C45" s="59">
        <v>4.9932155023041075E-2</v>
      </c>
      <c r="D45" s="119">
        <v>7694</v>
      </c>
      <c r="E45" s="145">
        <v>3446812.4</v>
      </c>
      <c r="F45" s="124">
        <v>794470087.00999999</v>
      </c>
      <c r="G45" s="28">
        <f t="shared" si="5"/>
        <v>34765.888631629619</v>
      </c>
      <c r="H45" s="28">
        <v>2059863</v>
      </c>
      <c r="I45" s="28">
        <v>558065775.94000006</v>
      </c>
      <c r="J45" s="28">
        <v>19586</v>
      </c>
      <c r="K45" s="34">
        <v>230380500</v>
      </c>
      <c r="L45" s="34">
        <v>3266</v>
      </c>
      <c r="M45" s="28">
        <v>43019597</v>
      </c>
      <c r="N45" s="45">
        <v>-34935922.929999992</v>
      </c>
      <c r="O45" s="45">
        <v>-130535657</v>
      </c>
      <c r="P45" s="81">
        <f t="shared" si="6"/>
        <v>3.7364307581497185</v>
      </c>
      <c r="Q45" s="88">
        <f t="shared" si="7"/>
        <v>-4.3973868244028998E-2</v>
      </c>
      <c r="R45" s="28">
        <v>1376624</v>
      </c>
      <c r="S45" s="28">
        <v>235774</v>
      </c>
      <c r="T45" s="28">
        <v>1193828</v>
      </c>
      <c r="U45" s="104">
        <v>22632651.260000002</v>
      </c>
      <c r="V45" s="44">
        <v>11888662.66</v>
      </c>
      <c r="W45" s="145">
        <v>32657994.920000002</v>
      </c>
      <c r="X45" s="68">
        <v>24295267</v>
      </c>
    </row>
    <row r="46" spans="1:25" ht="10.5" customHeight="1" x14ac:dyDescent="0.2">
      <c r="A46" s="12" t="s">
        <v>50</v>
      </c>
      <c r="B46" s="28">
        <v>17622</v>
      </c>
      <c r="C46" s="59">
        <v>5.2876681089580095E-2</v>
      </c>
      <c r="D46" s="119">
        <v>6203</v>
      </c>
      <c r="E46" s="145">
        <v>2987439</v>
      </c>
      <c r="F46" s="124">
        <v>788642382</v>
      </c>
      <c r="G46" s="28">
        <f t="shared" si="5"/>
        <v>44753.284644194755</v>
      </c>
      <c r="H46" s="28">
        <v>2687826</v>
      </c>
      <c r="I46" s="28">
        <v>562319467</v>
      </c>
      <c r="J46" s="28">
        <v>14346</v>
      </c>
      <c r="K46" s="34">
        <v>172671000</v>
      </c>
      <c r="L46" s="34">
        <v>3276</v>
      </c>
      <c r="M46" s="28">
        <v>43720874</v>
      </c>
      <c r="N46" s="45">
        <v>12618867</v>
      </c>
      <c r="O46" s="45">
        <v>-92600060</v>
      </c>
      <c r="P46" s="81">
        <f t="shared" si="6"/>
        <v>-7.3382229957729166</v>
      </c>
      <c r="Q46" s="88">
        <f t="shared" si="7"/>
        <v>1.6000746711073918E-2</v>
      </c>
      <c r="R46" s="28">
        <v>1317906</v>
      </c>
      <c r="S46" s="28">
        <v>134393</v>
      </c>
      <c r="T46" s="28">
        <v>1180778</v>
      </c>
      <c r="U46" s="104">
        <v>22782152</v>
      </c>
      <c r="V46" s="44">
        <v>11815923</v>
      </c>
      <c r="W46" s="145">
        <v>31357076</v>
      </c>
      <c r="X46" s="68">
        <v>24698748</v>
      </c>
    </row>
    <row r="47" spans="1:25" ht="10.5" customHeight="1" x14ac:dyDescent="0.2">
      <c r="A47" s="12" t="s">
        <v>49</v>
      </c>
      <c r="B47" s="28">
        <v>14245</v>
      </c>
      <c r="C47" s="59">
        <v>5.4328549471588591E-2</v>
      </c>
      <c r="D47" s="119">
        <v>5248</v>
      </c>
      <c r="E47" s="145">
        <v>2912155</v>
      </c>
      <c r="F47" s="124">
        <v>781466903</v>
      </c>
      <c r="G47" s="28">
        <f t="shared" si="5"/>
        <v>54859.031449631453</v>
      </c>
      <c r="H47" s="28">
        <v>3225225</v>
      </c>
      <c r="I47" s="28">
        <v>549978556.75</v>
      </c>
      <c r="J47" s="28">
        <v>11052</v>
      </c>
      <c r="K47" s="34">
        <v>137257500</v>
      </c>
      <c r="L47" s="34">
        <v>3193</v>
      </c>
      <c r="M47" s="28">
        <v>45707973</v>
      </c>
      <c r="N47" s="45">
        <v>51748098.25</v>
      </c>
      <c r="O47" s="45">
        <v>-69673829</v>
      </c>
      <c r="P47" s="81">
        <f t="shared" si="6"/>
        <v>-1.3464036622833768</v>
      </c>
      <c r="Q47" s="88">
        <f t="shared" si="7"/>
        <v>6.6219180942075032E-2</v>
      </c>
      <c r="R47" s="28">
        <v>1362146</v>
      </c>
      <c r="S47" s="28">
        <v>78712</v>
      </c>
      <c r="T47" s="28">
        <v>1225283</v>
      </c>
      <c r="U47" s="104">
        <v>22110240</v>
      </c>
      <c r="V47" s="44">
        <v>11776631</v>
      </c>
      <c r="W47" s="145">
        <v>31945546</v>
      </c>
      <c r="X47" s="76">
        <v>24241329</v>
      </c>
    </row>
    <row r="48" spans="1:25" ht="10.5" customHeight="1" x14ac:dyDescent="0.2">
      <c r="A48" s="12" t="s">
        <v>48</v>
      </c>
      <c r="B48" s="28">
        <v>11060</v>
      </c>
      <c r="C48" s="59">
        <v>5.164001400723707E-2</v>
      </c>
      <c r="D48" s="119">
        <v>4191</v>
      </c>
      <c r="E48" s="145">
        <v>2412463</v>
      </c>
      <c r="F48" s="124">
        <v>716501560</v>
      </c>
      <c r="G48" s="28">
        <f t="shared" si="5"/>
        <v>64783.142857142855</v>
      </c>
      <c r="H48" s="28">
        <v>2579596</v>
      </c>
      <c r="I48" s="28">
        <v>480177558.13999999</v>
      </c>
      <c r="J48" s="28">
        <v>8334</v>
      </c>
      <c r="K48" s="34">
        <v>108342000</v>
      </c>
      <c r="L48" s="34">
        <v>2726</v>
      </c>
      <c r="M48" s="28">
        <v>43139247</v>
      </c>
      <c r="N48" s="45">
        <v>87422350.859999999</v>
      </c>
      <c r="O48" s="45">
        <v>-45427830</v>
      </c>
      <c r="P48" s="81">
        <f t="shared" si="6"/>
        <v>-0.51963633502316919</v>
      </c>
      <c r="Q48" s="88">
        <f t="shared" si="7"/>
        <v>0.12201278509428506</v>
      </c>
      <c r="R48" s="28">
        <v>1495685</v>
      </c>
      <c r="S48" s="28">
        <v>59224</v>
      </c>
      <c r="T48" s="28">
        <v>1339715</v>
      </c>
      <c r="U48" s="104">
        <v>19079768</v>
      </c>
      <c r="V48" s="44">
        <v>10146664</v>
      </c>
      <c r="W48" s="145">
        <v>28052086</v>
      </c>
      <c r="X48" s="76">
        <v>23814971</v>
      </c>
    </row>
    <row r="49" spans="1:24" ht="10.5" customHeight="1" x14ac:dyDescent="0.2">
      <c r="A49" s="12" t="s">
        <v>47</v>
      </c>
      <c r="B49" s="28">
        <v>8372</v>
      </c>
      <c r="C49" s="59">
        <v>4.6427799005118592E-2</v>
      </c>
      <c r="D49" s="119">
        <v>3170</v>
      </c>
      <c r="E49" s="145">
        <v>2138776</v>
      </c>
      <c r="F49" s="124">
        <v>626134907</v>
      </c>
      <c r="G49" s="28">
        <f t="shared" si="5"/>
        <v>74789.1671046345</v>
      </c>
      <c r="H49" s="28">
        <v>2586728</v>
      </c>
      <c r="I49" s="28">
        <v>396077151</v>
      </c>
      <c r="J49" s="28">
        <v>6191</v>
      </c>
      <c r="K49" s="34">
        <v>83992500</v>
      </c>
      <c r="L49" s="34">
        <v>2181</v>
      </c>
      <c r="M49" s="28">
        <v>38488826</v>
      </c>
      <c r="N49" s="45">
        <v>110163158</v>
      </c>
      <c r="O49" s="45">
        <v>-29392020</v>
      </c>
      <c r="P49" s="81">
        <f t="shared" si="6"/>
        <v>-0.26680444291547994</v>
      </c>
      <c r="Q49" s="88">
        <f t="shared" si="7"/>
        <v>0.17594156909063688</v>
      </c>
      <c r="R49" s="28">
        <v>1453622</v>
      </c>
      <c r="S49" s="28">
        <v>43190</v>
      </c>
      <c r="T49" s="28">
        <v>1204366</v>
      </c>
      <c r="U49" s="104">
        <v>17244551</v>
      </c>
      <c r="V49" s="44">
        <v>9337501</v>
      </c>
      <c r="W49" s="145">
        <v>24819642</v>
      </c>
      <c r="X49" s="68">
        <v>20692345</v>
      </c>
    </row>
    <row r="50" spans="1:24" ht="10.5" customHeight="1" x14ac:dyDescent="0.2">
      <c r="A50" s="12" t="s">
        <v>46</v>
      </c>
      <c r="B50" s="28">
        <v>6679</v>
      </c>
      <c r="C50" s="59">
        <v>4.3665010460251043E-2</v>
      </c>
      <c r="D50" s="119">
        <v>2467</v>
      </c>
      <c r="E50" s="145">
        <v>1821502</v>
      </c>
      <c r="F50" s="124">
        <v>566646316</v>
      </c>
      <c r="G50" s="28">
        <f t="shared" si="5"/>
        <v>84839.993412187454</v>
      </c>
      <c r="H50" s="28">
        <v>2503995</v>
      </c>
      <c r="I50" s="28">
        <v>340096533</v>
      </c>
      <c r="J50" s="28">
        <v>4757</v>
      </c>
      <c r="K50" s="34">
        <v>65853000</v>
      </c>
      <c r="L50" s="34">
        <v>1922</v>
      </c>
      <c r="M50" s="28">
        <v>35463241</v>
      </c>
      <c r="N50" s="45">
        <v>127737537</v>
      </c>
      <c r="O50" s="45">
        <v>-19037868</v>
      </c>
      <c r="P50" s="81">
        <f t="shared" si="6"/>
        <v>-0.1490389469463467</v>
      </c>
      <c r="Q50" s="88">
        <f t="shared" si="7"/>
        <v>0.22542727869777593</v>
      </c>
      <c r="R50" s="28">
        <v>1314486</v>
      </c>
      <c r="S50" s="28">
        <v>35068</v>
      </c>
      <c r="T50" s="28">
        <v>1079768</v>
      </c>
      <c r="U50" s="104">
        <v>16028874</v>
      </c>
      <c r="V50" s="44">
        <v>8698678</v>
      </c>
      <c r="W50" s="145">
        <v>23222359</v>
      </c>
      <c r="X50" s="68">
        <v>18356771</v>
      </c>
    </row>
    <row r="51" spans="1:24" ht="10.5" customHeight="1" x14ac:dyDescent="0.2">
      <c r="A51" s="12" t="s">
        <v>45</v>
      </c>
      <c r="B51" s="28">
        <v>5342</v>
      </c>
      <c r="C51" s="59">
        <v>4.1606305590603923E-2</v>
      </c>
      <c r="D51" s="119">
        <v>1922</v>
      </c>
      <c r="E51" s="145">
        <v>1490489</v>
      </c>
      <c r="F51" s="124">
        <v>506332417</v>
      </c>
      <c r="G51" s="28">
        <f t="shared" si="5"/>
        <v>94783.305316360915</v>
      </c>
      <c r="H51" s="28">
        <v>3168118</v>
      </c>
      <c r="I51" s="28">
        <v>291675191</v>
      </c>
      <c r="J51" s="28">
        <v>3617</v>
      </c>
      <c r="K51" s="34">
        <v>50604000</v>
      </c>
      <c r="L51" s="34">
        <v>1725</v>
      </c>
      <c r="M51" s="28">
        <v>34394103</v>
      </c>
      <c r="N51" s="45">
        <v>132827241</v>
      </c>
      <c r="O51" s="45">
        <v>-14555323</v>
      </c>
      <c r="P51" s="81">
        <f t="shared" si="6"/>
        <v>-0.10958085773986678</v>
      </c>
      <c r="Q51" s="88">
        <f t="shared" si="7"/>
        <v>0.26233208963193838</v>
      </c>
      <c r="R51" s="28">
        <v>1157436</v>
      </c>
      <c r="S51" s="148">
        <v>20288</v>
      </c>
      <c r="T51" s="28">
        <v>919418</v>
      </c>
      <c r="U51" s="104">
        <v>15268169</v>
      </c>
      <c r="V51" s="44">
        <v>8546648</v>
      </c>
      <c r="W51" s="145">
        <v>21673938</v>
      </c>
      <c r="X51" s="68">
        <v>17709061</v>
      </c>
    </row>
    <row r="52" spans="1:24" ht="10.5" customHeight="1" x14ac:dyDescent="0.2">
      <c r="A52" s="12" t="s">
        <v>44</v>
      </c>
      <c r="B52" s="28">
        <v>12456</v>
      </c>
      <c r="C52" s="59">
        <v>3.5236707732782639E-2</v>
      </c>
      <c r="D52" s="119">
        <v>3968</v>
      </c>
      <c r="E52" s="145">
        <v>4598173</v>
      </c>
      <c r="F52" s="124">
        <v>1485832505</v>
      </c>
      <c r="G52" s="28">
        <f t="shared" si="5"/>
        <v>119286.48884071934</v>
      </c>
      <c r="H52" s="28">
        <v>16945436</v>
      </c>
      <c r="I52" s="28">
        <v>618483561</v>
      </c>
      <c r="J52" s="28">
        <v>7043</v>
      </c>
      <c r="K52" s="34">
        <v>98782500</v>
      </c>
      <c r="L52" s="34">
        <v>5413</v>
      </c>
      <c r="M52" s="28">
        <v>120299658</v>
      </c>
      <c r="N52" s="45">
        <v>665212222</v>
      </c>
      <c r="O52" s="45">
        <v>3313095</v>
      </c>
      <c r="P52" s="81">
        <f t="shared" si="6"/>
        <v>4.9805083106245155E-3</v>
      </c>
      <c r="Q52" s="88">
        <f t="shared" si="7"/>
        <v>0.44770337151831258</v>
      </c>
      <c r="R52" s="28">
        <v>3792185</v>
      </c>
      <c r="S52" s="105" t="s">
        <v>97</v>
      </c>
      <c r="T52" s="28">
        <v>2718453</v>
      </c>
      <c r="U52" s="104">
        <v>53644221</v>
      </c>
      <c r="V52" s="44">
        <v>30235832</v>
      </c>
      <c r="W52" s="145">
        <v>73953685</v>
      </c>
      <c r="X52" s="68">
        <v>57032034</v>
      </c>
    </row>
    <row r="53" spans="1:24" ht="10.5" customHeight="1" x14ac:dyDescent="0.2">
      <c r="A53" s="12" t="s">
        <v>43</v>
      </c>
      <c r="B53" s="28">
        <v>4974</v>
      </c>
      <c r="C53" s="59">
        <v>3.6566269931704733E-2</v>
      </c>
      <c r="D53" s="119">
        <v>1141</v>
      </c>
      <c r="E53" s="145">
        <v>2333907</v>
      </c>
      <c r="F53" s="124">
        <v>856302134</v>
      </c>
      <c r="G53" s="28">
        <f t="shared" si="5"/>
        <v>172155.63610776037</v>
      </c>
      <c r="H53" s="28">
        <v>12322196</v>
      </c>
      <c r="I53" s="28">
        <v>145894840.81999999</v>
      </c>
      <c r="J53" s="28">
        <v>2099</v>
      </c>
      <c r="K53" s="34">
        <v>28704000</v>
      </c>
      <c r="L53" s="34">
        <v>2875</v>
      </c>
      <c r="M53" s="28">
        <v>69031751</v>
      </c>
      <c r="N53" s="45">
        <v>624993738.18000007</v>
      </c>
      <c r="O53" s="45">
        <v>35656841</v>
      </c>
      <c r="P53" s="81">
        <f t="shared" si="6"/>
        <v>5.7051517194130229E-2</v>
      </c>
      <c r="Q53" s="88">
        <f t="shared" si="7"/>
        <v>0.72987525473105974</v>
      </c>
      <c r="R53" s="28">
        <v>2599035</v>
      </c>
      <c r="S53" s="67">
        <v>0</v>
      </c>
      <c r="T53" s="28">
        <v>1603712</v>
      </c>
      <c r="U53" s="104">
        <v>34958128.159999996</v>
      </c>
      <c r="V53" s="44">
        <v>20688959.789999999</v>
      </c>
      <c r="W53" s="145">
        <v>45069428</v>
      </c>
      <c r="X53" s="68">
        <v>27272594</v>
      </c>
    </row>
    <row r="54" spans="1:24" ht="10.5" customHeight="1" x14ac:dyDescent="0.2">
      <c r="A54" s="12" t="s">
        <v>42</v>
      </c>
      <c r="B54" s="28">
        <v>8530</v>
      </c>
      <c r="C54" s="59">
        <v>5.6130976665833145E-2</v>
      </c>
      <c r="D54" s="119">
        <v>1769</v>
      </c>
      <c r="E54" s="145">
        <v>4965843</v>
      </c>
      <c r="F54" s="124">
        <v>2618616002</v>
      </c>
      <c r="G54" s="28">
        <f t="shared" si="5"/>
        <v>306988.98030480655</v>
      </c>
      <c r="H54" s="28">
        <v>66166234</v>
      </c>
      <c r="I54" s="28">
        <v>183807907</v>
      </c>
      <c r="J54" s="28">
        <v>2237</v>
      </c>
      <c r="K54" s="34">
        <v>30970500</v>
      </c>
      <c r="L54" s="34">
        <v>6293</v>
      </c>
      <c r="M54" s="28">
        <v>199315954</v>
      </c>
      <c r="N54" s="45">
        <v>2270687875</v>
      </c>
      <c r="O54" s="45">
        <v>104299106</v>
      </c>
      <c r="P54" s="81">
        <f t="shared" si="6"/>
        <v>4.5932823770418026E-2</v>
      </c>
      <c r="Q54" s="88">
        <f t="shared" si="7"/>
        <v>0.86713281873544434</v>
      </c>
      <c r="R54" s="28">
        <v>6612852</v>
      </c>
      <c r="S54" s="67">
        <v>0</v>
      </c>
      <c r="T54" s="28">
        <v>4571267</v>
      </c>
      <c r="U54" s="105">
        <v>89158490</v>
      </c>
      <c r="V54" s="44">
        <v>69021710</v>
      </c>
      <c r="W54" s="145">
        <v>105464801</v>
      </c>
      <c r="X54" s="68">
        <v>97943372</v>
      </c>
    </row>
    <row r="55" spans="1:24" ht="10.5" customHeight="1" x14ac:dyDescent="0.2">
      <c r="A55" s="12" t="s">
        <v>41</v>
      </c>
      <c r="B55" s="28">
        <v>3064</v>
      </c>
      <c r="C55" s="59">
        <v>0.10050844677710349</v>
      </c>
      <c r="D55" s="119">
        <v>861</v>
      </c>
      <c r="E55" s="145">
        <v>2637496.66</v>
      </c>
      <c r="F55" s="124">
        <v>2147713828</v>
      </c>
      <c r="G55" s="28">
        <f t="shared" si="5"/>
        <v>700950.98825065279</v>
      </c>
      <c r="H55" s="28">
        <v>56903180</v>
      </c>
      <c r="I55" s="28">
        <v>91419201</v>
      </c>
      <c r="J55" s="28">
        <v>396</v>
      </c>
      <c r="K55" s="34">
        <v>5368500</v>
      </c>
      <c r="L55" s="34">
        <v>2668</v>
      </c>
      <c r="M55" s="28">
        <v>144059514</v>
      </c>
      <c r="N55" s="45">
        <v>1963769793</v>
      </c>
      <c r="O55" s="45">
        <v>71020940</v>
      </c>
      <c r="P55" s="81">
        <f t="shared" si="6"/>
        <v>3.6165613837813013E-2</v>
      </c>
      <c r="Q55" s="88">
        <f t="shared" si="7"/>
        <v>0.91435356396094314</v>
      </c>
      <c r="R55" s="28">
        <v>4190120</v>
      </c>
      <c r="S55" s="67">
        <v>0</v>
      </c>
      <c r="T55" s="28">
        <v>2960996</v>
      </c>
      <c r="U55" s="44">
        <v>40032693</v>
      </c>
      <c r="V55" s="44">
        <v>48155429</v>
      </c>
      <c r="W55" s="145">
        <v>46174303</v>
      </c>
      <c r="X55" s="68">
        <v>98647079</v>
      </c>
    </row>
    <row r="56" spans="1:24" ht="10.5" customHeight="1" x14ac:dyDescent="0.2">
      <c r="A56" s="8" t="s">
        <v>8</v>
      </c>
      <c r="B56" s="28">
        <v>4296</v>
      </c>
      <c r="C56" s="59">
        <v>0.17562650750173747</v>
      </c>
      <c r="D56" s="119">
        <v>1986</v>
      </c>
      <c r="E56" s="145">
        <v>13807098</v>
      </c>
      <c r="F56" s="125">
        <v>43756539519</v>
      </c>
      <c r="G56" s="28">
        <f t="shared" si="5"/>
        <v>10185414.226955308</v>
      </c>
      <c r="H56" s="28">
        <v>1388165388</v>
      </c>
      <c r="I56" s="28">
        <v>1049503508</v>
      </c>
      <c r="J56" s="28">
        <v>232</v>
      </c>
      <c r="K56" s="34">
        <v>3046500</v>
      </c>
      <c r="L56" s="34">
        <v>4064</v>
      </c>
      <c r="M56" s="28">
        <v>3376950532</v>
      </c>
      <c r="N56" s="45">
        <v>40715204367</v>
      </c>
      <c r="O56" s="45">
        <v>95569378</v>
      </c>
      <c r="P56" s="81">
        <f t="shared" si="6"/>
        <v>2.3472650938591321E-3</v>
      </c>
      <c r="Q56" s="88">
        <f t="shared" si="7"/>
        <v>0.93049415732065854</v>
      </c>
      <c r="R56" s="28">
        <v>18680305</v>
      </c>
      <c r="S56" s="67">
        <v>0</v>
      </c>
      <c r="T56" s="28">
        <v>19962177</v>
      </c>
      <c r="U56" s="105">
        <v>55223333</v>
      </c>
      <c r="V56" s="105">
        <v>222954566</v>
      </c>
      <c r="W56" s="145">
        <v>73300529</v>
      </c>
      <c r="X56" s="68">
        <v>3304046439</v>
      </c>
    </row>
    <row r="57" spans="1:24" ht="10.5" customHeight="1" thickBot="1" x14ac:dyDescent="0.25">
      <c r="A57" s="23" t="s">
        <v>1</v>
      </c>
      <c r="B57" s="26">
        <f>SUM(B38:B56)</f>
        <v>940596</v>
      </c>
      <c r="C57" s="60">
        <v>0.21117276142674904</v>
      </c>
      <c r="D57" s="102">
        <f t="shared" ref="D57:E57" si="8">SUM(D38:D56)</f>
        <v>546268</v>
      </c>
      <c r="E57" s="102">
        <f t="shared" si="8"/>
        <v>150751685.75</v>
      </c>
      <c r="F57" s="26">
        <f>SUM(F38:F56)</f>
        <v>49479355514.360001</v>
      </c>
      <c r="G57" s="26">
        <f t="shared" si="5"/>
        <v>52604.258910690667</v>
      </c>
      <c r="H57" s="26">
        <f>SUM(H38:H56)</f>
        <v>2236563983</v>
      </c>
      <c r="I57" s="26">
        <f t="shared" ref="I57:R57" si="9">SUM(I38:I56)</f>
        <v>6443028900.789999</v>
      </c>
      <c r="J57" s="26">
        <f t="shared" si="9"/>
        <v>857851</v>
      </c>
      <c r="K57" s="26">
        <f>SUM(K38:K56)</f>
        <v>8877082500</v>
      </c>
      <c r="L57" s="26">
        <f>SUM(L38:L56)</f>
        <v>82745</v>
      </c>
      <c r="M57" s="26">
        <f t="shared" si="9"/>
        <v>4523709329.75</v>
      </c>
      <c r="N57" s="74">
        <f t="shared" si="9"/>
        <v>31872098766.82</v>
      </c>
      <c r="O57" s="74">
        <f t="shared" si="9"/>
        <v>-6424888735</v>
      </c>
      <c r="P57" s="82">
        <f t="shared" si="6"/>
        <v>-0.20158348472766846</v>
      </c>
      <c r="Q57" s="82">
        <f t="shared" si="7"/>
        <v>0.64414943233385513</v>
      </c>
      <c r="R57" s="26">
        <f t="shared" si="9"/>
        <v>59567694</v>
      </c>
      <c r="S57" s="26">
        <f>SUM(S38:S56)</f>
        <v>44843903</v>
      </c>
      <c r="T57" s="26">
        <f t="shared" ref="T57:X57" si="10">SUM(T38:T56)</f>
        <v>41599408</v>
      </c>
      <c r="U57" s="26">
        <f t="shared" si="10"/>
        <v>774006790.36000001</v>
      </c>
      <c r="V57" s="71">
        <f t="shared" si="10"/>
        <v>642177037.54999995</v>
      </c>
      <c r="W57" s="71">
        <f t="shared" si="10"/>
        <v>857841524.96000004</v>
      </c>
      <c r="X57" s="72">
        <f t="shared" si="10"/>
        <v>3841029064.75</v>
      </c>
    </row>
    <row r="58" spans="1:24" ht="10.5" customHeight="1" x14ac:dyDescent="0.2">
      <c r="A58" s="129" t="s">
        <v>134</v>
      </c>
      <c r="B58" s="130"/>
      <c r="C58" s="130"/>
      <c r="D58" s="130"/>
      <c r="E58" s="130"/>
      <c r="F58" s="130"/>
      <c r="G58" s="130"/>
      <c r="H58" s="130"/>
      <c r="I58" s="130"/>
      <c r="J58" s="130"/>
      <c r="K58" s="130"/>
      <c r="L58" s="130"/>
      <c r="M58" s="130"/>
      <c r="N58" s="130"/>
      <c r="O58" s="130"/>
      <c r="P58" s="130"/>
      <c r="Q58" s="130"/>
      <c r="R58" s="130"/>
      <c r="S58" s="130"/>
      <c r="T58" s="130"/>
      <c r="U58" s="131"/>
      <c r="V58" s="136"/>
      <c r="W58" s="137"/>
      <c r="X58" s="54"/>
    </row>
    <row r="59" spans="1:24" ht="10.5" customHeight="1" x14ac:dyDescent="0.2">
      <c r="A59" s="129" t="s">
        <v>135</v>
      </c>
      <c r="B59" s="130"/>
      <c r="C59" s="130"/>
      <c r="D59" s="130"/>
      <c r="E59" s="130"/>
      <c r="F59" s="130"/>
      <c r="G59" s="130"/>
      <c r="H59" s="130"/>
      <c r="I59" s="130"/>
      <c r="J59" s="130"/>
      <c r="K59" s="130"/>
      <c r="L59" s="130"/>
      <c r="M59" s="130"/>
      <c r="N59" s="130"/>
      <c r="O59" s="130"/>
      <c r="P59" s="130"/>
      <c r="Q59" s="130"/>
      <c r="R59" s="130"/>
      <c r="S59" s="130"/>
      <c r="T59" s="130"/>
      <c r="U59" s="131"/>
      <c r="V59" s="136"/>
      <c r="W59" s="137"/>
      <c r="X59" s="54"/>
    </row>
    <row r="60" spans="1:24" ht="10.5" customHeight="1" x14ac:dyDescent="0.2">
      <c r="A60" s="77" t="s">
        <v>133</v>
      </c>
      <c r="B60" s="78"/>
      <c r="C60" s="78"/>
      <c r="D60" s="78"/>
      <c r="E60" s="78"/>
      <c r="F60" s="78"/>
      <c r="G60" s="78"/>
      <c r="H60" s="78"/>
      <c r="I60" s="78"/>
      <c r="J60" s="78"/>
      <c r="K60" s="78"/>
      <c r="L60" s="78"/>
      <c r="M60" s="78"/>
      <c r="N60" s="78"/>
      <c r="O60" s="78"/>
      <c r="P60" s="78"/>
      <c r="Q60" s="78"/>
      <c r="R60" s="78"/>
      <c r="S60" s="78"/>
      <c r="T60" s="78"/>
      <c r="U60" s="78"/>
      <c r="V60" s="79"/>
      <c r="W60" s="54"/>
      <c r="X60" s="54"/>
    </row>
    <row r="61" spans="1:24" s="96" customFormat="1" ht="10.5" customHeight="1" x14ac:dyDescent="0.2">
      <c r="A61" s="118" t="s">
        <v>158</v>
      </c>
      <c r="B61" s="118"/>
      <c r="C61" s="118"/>
      <c r="D61" s="118"/>
      <c r="E61" s="118"/>
      <c r="F61" s="118"/>
      <c r="G61" s="118"/>
      <c r="H61" s="118"/>
      <c r="I61" s="118"/>
      <c r="J61" s="118"/>
      <c r="K61" s="115"/>
      <c r="L61" s="115"/>
      <c r="M61" s="115"/>
      <c r="N61" s="115"/>
      <c r="O61" s="115"/>
      <c r="P61" s="115"/>
      <c r="Q61" s="115"/>
      <c r="R61" s="115"/>
      <c r="S61" s="115"/>
      <c r="T61" s="115"/>
      <c r="U61" s="115"/>
      <c r="V61" s="116"/>
      <c r="W61" s="54"/>
      <c r="X61" s="54"/>
    </row>
    <row r="62" spans="1:24" s="96" customFormat="1" ht="10.5" customHeight="1" x14ac:dyDescent="0.2">
      <c r="A62" s="135" t="s">
        <v>136</v>
      </c>
      <c r="B62" s="134"/>
      <c r="C62" s="134"/>
      <c r="D62" s="134"/>
      <c r="E62" s="134"/>
      <c r="F62" s="134"/>
      <c r="G62" s="134"/>
      <c r="H62" s="134"/>
      <c r="I62" s="134"/>
      <c r="J62" s="134"/>
      <c r="K62" s="134"/>
      <c r="L62" s="134"/>
      <c r="M62" s="134"/>
      <c r="N62" s="134"/>
      <c r="O62" s="134"/>
      <c r="P62" s="133"/>
      <c r="Q62" s="133"/>
      <c r="R62" s="133"/>
      <c r="S62" s="133"/>
      <c r="T62" s="133"/>
      <c r="U62" s="133"/>
      <c r="V62" s="133"/>
      <c r="W62" s="137"/>
    </row>
    <row r="63" spans="1:24" s="96" customFormat="1" ht="10.5" customHeight="1" x14ac:dyDescent="0.2">
      <c r="A63" s="135" t="s">
        <v>137</v>
      </c>
      <c r="B63" s="134"/>
      <c r="C63" s="134"/>
      <c r="D63" s="134"/>
      <c r="E63" s="134"/>
      <c r="F63" s="134"/>
      <c r="G63" s="134"/>
      <c r="H63" s="134"/>
      <c r="I63" s="134"/>
      <c r="J63" s="134"/>
      <c r="K63" s="134"/>
      <c r="L63" s="134"/>
      <c r="M63" s="134"/>
      <c r="N63" s="134"/>
      <c r="O63" s="134"/>
      <c r="P63" s="133"/>
      <c r="Q63" s="133"/>
      <c r="R63" s="133"/>
      <c r="S63" s="133"/>
      <c r="T63" s="133"/>
      <c r="U63" s="133"/>
      <c r="V63" s="133"/>
      <c r="W63" s="137"/>
    </row>
    <row r="64" spans="1:24" s="96" customFormat="1" ht="10.5" customHeight="1" x14ac:dyDescent="0.2">
      <c r="A64" s="135" t="s">
        <v>138</v>
      </c>
      <c r="B64" s="134"/>
      <c r="C64" s="134"/>
      <c r="D64" s="134"/>
      <c r="E64" s="134"/>
      <c r="F64" s="134"/>
      <c r="G64" s="134"/>
      <c r="H64" s="134"/>
      <c r="I64" s="134"/>
      <c r="J64" s="134"/>
      <c r="K64" s="134"/>
      <c r="L64" s="134"/>
      <c r="M64" s="134"/>
      <c r="N64" s="134"/>
      <c r="O64" s="134"/>
      <c r="P64" s="133"/>
      <c r="Q64" s="133"/>
      <c r="R64" s="133"/>
      <c r="S64" s="133"/>
      <c r="T64" s="133"/>
      <c r="U64" s="133"/>
      <c r="V64" s="133"/>
      <c r="W64" s="137"/>
    </row>
    <row r="65" spans="1:24" s="96" customFormat="1" ht="10.5" customHeight="1" x14ac:dyDescent="0.2">
      <c r="A65" s="135" t="s">
        <v>159</v>
      </c>
      <c r="B65" s="134"/>
      <c r="C65" s="134"/>
      <c r="D65" s="134"/>
      <c r="E65" s="134"/>
      <c r="F65" s="134"/>
      <c r="G65" s="134"/>
      <c r="H65" s="134"/>
      <c r="I65" s="134"/>
      <c r="J65" s="134"/>
      <c r="K65" s="134"/>
      <c r="L65" s="134"/>
      <c r="M65" s="134"/>
      <c r="N65" s="134"/>
      <c r="O65" s="134"/>
      <c r="P65" s="133"/>
      <c r="Q65" s="133"/>
      <c r="R65" s="133"/>
      <c r="S65" s="130"/>
      <c r="T65" s="130"/>
      <c r="U65" s="131"/>
      <c r="V65" s="136"/>
      <c r="W65" s="137"/>
    </row>
    <row r="66" spans="1:24" s="96" customFormat="1" ht="10.5" customHeight="1" x14ac:dyDescent="0.2">
      <c r="A66" s="134" t="s">
        <v>151</v>
      </c>
      <c r="B66" s="134"/>
      <c r="C66" s="134"/>
      <c r="D66" s="134"/>
      <c r="E66" s="134"/>
      <c r="F66" s="134"/>
      <c r="G66" s="134"/>
      <c r="H66" s="134"/>
      <c r="I66" s="134"/>
      <c r="J66" s="134"/>
      <c r="K66" s="134"/>
      <c r="L66" s="134"/>
      <c r="M66" s="134"/>
      <c r="N66" s="134"/>
      <c r="O66" s="134"/>
      <c r="P66" s="133"/>
      <c r="Q66" s="133"/>
      <c r="R66" s="133"/>
      <c r="S66" s="133"/>
      <c r="T66" s="133"/>
      <c r="U66" s="133"/>
      <c r="V66" s="133"/>
      <c r="W66" s="137"/>
    </row>
    <row r="67" spans="1:24" s="96" customFormat="1" ht="10.5" customHeight="1" x14ac:dyDescent="0.2">
      <c r="A67" s="134" t="s">
        <v>154</v>
      </c>
      <c r="B67" s="134"/>
      <c r="C67" s="134"/>
      <c r="D67" s="134"/>
      <c r="E67" s="134"/>
      <c r="F67" s="134"/>
      <c r="G67" s="134"/>
      <c r="H67" s="134"/>
      <c r="I67" s="134"/>
      <c r="J67" s="134"/>
      <c r="K67" s="134"/>
      <c r="L67" s="134"/>
      <c r="M67" s="134"/>
      <c r="N67" s="134"/>
      <c r="O67" s="134"/>
      <c r="P67" s="133"/>
      <c r="Q67" s="133"/>
      <c r="R67" s="133"/>
      <c r="S67" s="133"/>
      <c r="T67" s="133"/>
      <c r="U67" s="133"/>
      <c r="V67" s="133"/>
      <c r="W67" s="137"/>
    </row>
    <row r="68" spans="1:24" s="96" customFormat="1" ht="10.5" customHeight="1" x14ac:dyDescent="0.2">
      <c r="A68" s="135" t="s">
        <v>139</v>
      </c>
      <c r="B68" s="134"/>
      <c r="C68" s="134"/>
      <c r="D68" s="134"/>
      <c r="E68" s="134"/>
      <c r="F68" s="134"/>
      <c r="G68" s="134"/>
      <c r="H68" s="134"/>
      <c r="I68" s="134"/>
      <c r="J68" s="134"/>
      <c r="K68" s="134"/>
      <c r="L68" s="134"/>
      <c r="M68" s="134"/>
      <c r="N68" s="134"/>
      <c r="O68" s="134"/>
      <c r="P68" s="133"/>
      <c r="Q68" s="133"/>
      <c r="R68" s="133"/>
      <c r="S68" s="133"/>
      <c r="T68" s="133"/>
      <c r="U68" s="133"/>
      <c r="V68" s="133"/>
      <c r="W68" s="137"/>
    </row>
    <row r="69" spans="1:24" s="96" customFormat="1" ht="10.5" customHeight="1" x14ac:dyDescent="0.2">
      <c r="A69" s="135" t="s">
        <v>140</v>
      </c>
      <c r="B69" s="134"/>
      <c r="C69" s="134"/>
      <c r="D69" s="134"/>
      <c r="E69" s="134"/>
      <c r="F69" s="134"/>
      <c r="G69" s="134"/>
      <c r="H69" s="134"/>
      <c r="I69" s="134"/>
      <c r="J69" s="134"/>
      <c r="K69" s="134"/>
      <c r="L69" s="134"/>
      <c r="M69" s="134"/>
      <c r="N69" s="134"/>
      <c r="O69" s="134"/>
      <c r="P69" s="133"/>
      <c r="Q69" s="133"/>
      <c r="R69" s="133"/>
      <c r="S69" s="133"/>
      <c r="T69" s="133"/>
      <c r="U69" s="133"/>
      <c r="V69" s="133"/>
      <c r="W69" s="137"/>
    </row>
    <row r="70" spans="1:24" ht="10.5" customHeight="1" x14ac:dyDescent="0.2">
      <c r="A70" s="114" t="s">
        <v>103</v>
      </c>
      <c r="B70" s="115"/>
      <c r="C70" s="115"/>
      <c r="D70" s="115"/>
      <c r="E70" s="115"/>
      <c r="F70" s="115"/>
      <c r="G70" s="115"/>
      <c r="H70" s="115"/>
      <c r="I70" s="115"/>
      <c r="J70" s="115"/>
      <c r="K70" s="115"/>
      <c r="L70" s="115"/>
      <c r="M70" s="115"/>
      <c r="N70" s="115"/>
      <c r="O70" s="115"/>
      <c r="P70" s="115"/>
      <c r="Q70" s="115"/>
      <c r="R70" s="115"/>
      <c r="S70" s="115"/>
      <c r="T70" s="115"/>
      <c r="U70" s="115"/>
      <c r="V70" s="79"/>
      <c r="W70" s="54"/>
      <c r="X70" s="54"/>
    </row>
    <row r="71" spans="1:24" s="96" customFormat="1" ht="10.5" customHeight="1" x14ac:dyDescent="0.2">
      <c r="A71" s="118" t="s">
        <v>155</v>
      </c>
      <c r="B71" s="118"/>
      <c r="C71" s="118"/>
      <c r="D71" s="118"/>
      <c r="E71" s="118"/>
      <c r="F71" s="118"/>
      <c r="G71" s="118"/>
      <c r="H71" s="118"/>
      <c r="I71" s="118"/>
      <c r="J71" s="118"/>
      <c r="K71" s="118"/>
      <c r="L71" s="118"/>
      <c r="M71" s="118"/>
      <c r="N71" s="117"/>
      <c r="O71" s="117"/>
      <c r="P71" s="117"/>
      <c r="Q71" s="115"/>
      <c r="R71" s="115"/>
      <c r="S71" s="115"/>
      <c r="T71" s="115"/>
      <c r="U71" s="115"/>
      <c r="V71" s="116"/>
      <c r="W71" s="54"/>
      <c r="X71" s="54"/>
    </row>
    <row r="72" spans="1:24" ht="10.5" customHeight="1" x14ac:dyDescent="0.2">
      <c r="A72" s="160" t="s">
        <v>96</v>
      </c>
      <c r="B72" s="139"/>
      <c r="C72" s="139"/>
      <c r="D72" s="139"/>
      <c r="E72" s="139"/>
      <c r="F72" s="139"/>
      <c r="G72" s="139"/>
      <c r="H72" s="139"/>
      <c r="I72" s="139"/>
      <c r="J72" s="139"/>
      <c r="K72" s="139"/>
      <c r="L72" s="139"/>
      <c r="M72" s="139"/>
      <c r="N72" s="139"/>
      <c r="O72" s="139"/>
      <c r="P72" s="139"/>
      <c r="Q72" s="161"/>
      <c r="R72" s="141"/>
      <c r="S72" s="141"/>
      <c r="T72" s="141"/>
      <c r="U72" s="141"/>
      <c r="V72" s="79"/>
      <c r="W72" s="54"/>
      <c r="X72" s="54"/>
    </row>
    <row r="73" spans="1:24" ht="12" customHeight="1" x14ac:dyDescent="0.2">
      <c r="A73" s="138" t="s">
        <v>152</v>
      </c>
      <c r="B73" s="139"/>
      <c r="C73" s="139"/>
      <c r="D73" s="139"/>
      <c r="E73" s="139"/>
      <c r="F73" s="139"/>
      <c r="G73" s="139"/>
      <c r="H73" s="139"/>
      <c r="I73" s="139"/>
      <c r="J73" s="139"/>
      <c r="K73" s="139"/>
      <c r="L73" s="139"/>
      <c r="M73" s="139"/>
      <c r="N73" s="140"/>
      <c r="O73" s="140"/>
      <c r="P73" s="140"/>
      <c r="Q73" s="140"/>
      <c r="R73" s="140"/>
      <c r="S73" s="140"/>
      <c r="T73" s="140"/>
      <c r="U73" s="141"/>
      <c r="V73" s="79"/>
      <c r="W73" s="54"/>
      <c r="X73" s="54"/>
    </row>
    <row r="74" spans="1:24" ht="10.5" customHeight="1" x14ac:dyDescent="0.2">
      <c r="B74" s="39"/>
      <c r="C74" s="39"/>
      <c r="D74" s="39"/>
      <c r="E74" s="39"/>
      <c r="F74" s="39"/>
      <c r="G74" s="39"/>
      <c r="H74" s="39"/>
      <c r="I74" s="39"/>
      <c r="J74" s="39"/>
      <c r="K74" s="39"/>
      <c r="L74" s="39"/>
      <c r="M74" s="39"/>
      <c r="N74" s="39"/>
      <c r="O74" s="39"/>
      <c r="P74" s="39"/>
      <c r="Q74" s="39"/>
      <c r="R74" s="39"/>
      <c r="S74" s="39"/>
      <c r="T74" s="39"/>
      <c r="U74" s="39"/>
      <c r="V74" s="39"/>
      <c r="W74" s="39"/>
      <c r="X74" s="39"/>
    </row>
    <row r="76" spans="1:24" ht="10.5" customHeight="1" x14ac:dyDescent="0.2">
      <c r="A76" s="162"/>
      <c r="B76" s="163"/>
      <c r="C76" s="163"/>
      <c r="D76" s="163"/>
      <c r="E76" s="163"/>
      <c r="F76" s="163"/>
      <c r="G76" s="163"/>
      <c r="H76" s="163"/>
      <c r="I76" s="163"/>
      <c r="J76" s="163"/>
      <c r="K76" s="163"/>
      <c r="L76" s="163"/>
      <c r="M76" s="163"/>
      <c r="N76" s="39"/>
      <c r="O76" s="39"/>
      <c r="P76" s="39"/>
      <c r="Q76" s="39"/>
      <c r="R76" s="39"/>
      <c r="S76" s="39"/>
      <c r="T76" s="39"/>
      <c r="U76" s="39"/>
    </row>
    <row r="86" spans="16:23" ht="10.5" customHeight="1" x14ac:dyDescent="0.2">
      <c r="P86" s="132"/>
      <c r="Q86" s="132"/>
      <c r="R86" s="133"/>
      <c r="S86" s="133"/>
      <c r="T86" s="133"/>
      <c r="U86" s="133"/>
      <c r="V86" s="133"/>
      <c r="W86" s="133"/>
    </row>
    <row r="87" spans="16:23" ht="10.5" customHeight="1" x14ac:dyDescent="0.2">
      <c r="P87" s="133"/>
      <c r="Q87" s="133"/>
      <c r="R87" s="133"/>
      <c r="S87" s="133"/>
      <c r="T87" s="133"/>
      <c r="U87" s="133"/>
      <c r="V87" s="133"/>
      <c r="W87" s="133"/>
    </row>
  </sheetData>
  <mergeCells count="1">
    <mergeCell ref="A76:M76"/>
  </mergeCells>
  <phoneticPr fontId="0" type="noConversion"/>
  <printOptions horizontalCentered="1"/>
  <pageMargins left="0" right="0" top="0.4" bottom="0" header="0" footer="0"/>
  <pageSetup scale="71" orientation="landscape" r:id="rId1"/>
  <headerFooter alignWithMargins="0"/>
  <ignoredErrors>
    <ignoredError sqref="G57 G3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2014 Calc All Returns $0 Tax </vt:lpstr>
      <vt:lpstr>' 2014 Calc All Returns $0 Tax '!Print_Area</vt:lpstr>
    </vt:vector>
  </TitlesOfParts>
  <Company>NC Department of Revenue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rvafc00</dc:creator>
  <cp:lastModifiedBy>afbryan</cp:lastModifiedBy>
  <cp:lastPrinted>2016-11-14T21:32:14Z</cp:lastPrinted>
  <dcterms:created xsi:type="dcterms:W3CDTF">2005-06-27T11:45:55Z</dcterms:created>
  <dcterms:modified xsi:type="dcterms:W3CDTF">2016-11-16T14:35:20Z</dcterms:modified>
</cp:coreProperties>
</file>