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20" windowWidth="11940" windowHeight="6240" tabRatio="895"/>
  </bookViews>
  <sheets>
    <sheet name=" 2013 Calc All Returns $0 Tax " sheetId="1" r:id="rId1"/>
  </sheets>
  <definedNames>
    <definedName name="_xlnm.Print_Area" localSheetId="0">' 2013 Calc All Returns $0 Tax '!$A$1:$X$70</definedName>
  </definedNames>
  <calcPr calcId="125725" calcOnSave="0"/>
</workbook>
</file>

<file path=xl/calcChain.xml><?xml version="1.0" encoding="utf-8"?>
<calcChain xmlns="http://schemas.openxmlformats.org/spreadsheetml/2006/main">
  <c r="Q13" i="1"/>
  <c r="P13"/>
  <c r="Q56"/>
  <c r="Q55"/>
  <c r="Q54"/>
  <c r="Q53"/>
  <c r="Q52"/>
  <c r="Q51"/>
  <c r="Q50"/>
  <c r="Q49"/>
  <c r="Q48"/>
  <c r="Q47"/>
  <c r="Q46"/>
  <c r="Q45"/>
  <c r="Q44"/>
  <c r="Q43"/>
  <c r="Q42"/>
  <c r="Q41"/>
  <c r="Q40"/>
  <c r="Q39"/>
  <c r="Q38"/>
  <c r="Q35"/>
  <c r="Q34"/>
  <c r="Q33"/>
  <c r="Q32"/>
  <c r="Q31"/>
  <c r="Q30"/>
  <c r="Q29"/>
  <c r="Q28"/>
  <c r="Q27"/>
  <c r="Q26"/>
  <c r="Q25"/>
  <c r="Q24"/>
  <c r="Q23"/>
  <c r="Q22"/>
  <c r="Q21"/>
  <c r="Q20"/>
  <c r="Q19"/>
  <c r="Q18"/>
  <c r="Q17"/>
  <c r="Q16"/>
  <c r="Q15"/>
  <c r="Q14"/>
  <c r="P56"/>
  <c r="P55"/>
  <c r="P54"/>
  <c r="P53"/>
  <c r="P52"/>
  <c r="P51"/>
  <c r="P50"/>
  <c r="P48"/>
  <c r="P47"/>
  <c r="P46"/>
  <c r="P45"/>
  <c r="P44"/>
  <c r="P43"/>
  <c r="P42"/>
  <c r="P41"/>
  <c r="P40"/>
  <c r="P39"/>
  <c r="P38"/>
  <c r="P35"/>
  <c r="P34"/>
  <c r="P33"/>
  <c r="P32"/>
  <c r="P31"/>
  <c r="P30"/>
  <c r="P29"/>
  <c r="P28"/>
  <c r="P27"/>
  <c r="P26"/>
  <c r="P25"/>
  <c r="P24"/>
  <c r="P23"/>
  <c r="P22"/>
  <c r="P21"/>
  <c r="P20"/>
  <c r="P19"/>
  <c r="P18"/>
  <c r="P17"/>
  <c r="P16"/>
  <c r="P15"/>
  <c r="P14"/>
  <c r="E56"/>
  <c r="E55"/>
  <c r="E54"/>
  <c r="E53"/>
  <c r="E52"/>
  <c r="E51"/>
  <c r="E50"/>
  <c r="E49"/>
  <c r="E48"/>
  <c r="E47"/>
  <c r="E46"/>
  <c r="E45"/>
  <c r="E44"/>
  <c r="E43"/>
  <c r="E42"/>
  <c r="E41"/>
  <c r="E40"/>
  <c r="E39"/>
  <c r="E38"/>
  <c r="E35"/>
  <c r="E34"/>
  <c r="E33"/>
  <c r="E32"/>
  <c r="E31"/>
  <c r="E30"/>
  <c r="E29"/>
  <c r="E28"/>
  <c r="E27"/>
  <c r="E26"/>
  <c r="E25"/>
  <c r="E24"/>
  <c r="E23"/>
  <c r="E22"/>
  <c r="E21"/>
  <c r="E20"/>
  <c r="E19"/>
  <c r="E18"/>
  <c r="E17"/>
  <c r="E16"/>
  <c r="E15"/>
  <c r="E14"/>
  <c r="E13"/>
  <c r="X36" l="1"/>
  <c r="W36"/>
  <c r="V36"/>
  <c r="U36"/>
  <c r="T36"/>
  <c r="S36"/>
  <c r="X57" l="1"/>
  <c r="W57"/>
  <c r="V57"/>
  <c r="U57"/>
  <c r="T57"/>
  <c r="S57"/>
  <c r="R57" l="1"/>
  <c r="J36" l="1"/>
  <c r="H36"/>
  <c r="H57"/>
  <c r="J57"/>
  <c r="L36"/>
  <c r="L57"/>
  <c r="M57"/>
  <c r="O57"/>
  <c r="P57" s="1"/>
  <c r="K57"/>
  <c r="I57"/>
  <c r="N57"/>
  <c r="R36"/>
  <c r="O36"/>
  <c r="P36" s="1"/>
  <c r="N36"/>
  <c r="M36"/>
  <c r="K36"/>
  <c r="I36"/>
  <c r="F57"/>
  <c r="G36"/>
  <c r="D57"/>
  <c r="D36"/>
  <c r="E36" s="1"/>
  <c r="B36"/>
  <c r="G57"/>
  <c r="F36"/>
  <c r="B57"/>
  <c r="Q36" l="1"/>
  <c r="Q57"/>
  <c r="E57"/>
</calcChain>
</file>

<file path=xl/sharedStrings.xml><?xml version="1.0" encoding="utf-8"?>
<sst xmlns="http://schemas.openxmlformats.org/spreadsheetml/2006/main" count="211" uniqueCount="158">
  <si>
    <t>No Taxable Income</t>
  </si>
  <si>
    <t>TOTAL</t>
  </si>
  <si>
    <t>Deductions</t>
  </si>
  <si>
    <t>[$]</t>
  </si>
  <si>
    <t xml:space="preserve"> 200,001 or more</t>
  </si>
  <si>
    <t>Non-Positive AGI</t>
  </si>
  <si>
    <t>Tax</t>
  </si>
  <si>
    <t>Additions</t>
  </si>
  <si>
    <t>[%]</t>
  </si>
  <si>
    <t xml:space="preserve"> 1,000,000 or more</t>
  </si>
  <si>
    <t xml:space="preserve">[includes </t>
  </si>
  <si>
    <t xml:space="preserve">returns </t>
  </si>
  <si>
    <t>[before</t>
  </si>
  <si>
    <t>[after</t>
  </si>
  <si>
    <t>with</t>
  </si>
  <si>
    <t>residency</t>
  </si>
  <si>
    <t>deficit]</t>
  </si>
  <si>
    <t>proration]</t>
  </si>
  <si>
    <t>Number</t>
  </si>
  <si>
    <t>of</t>
  </si>
  <si>
    <t>Allowance</t>
  </si>
  <si>
    <t>Returns</t>
  </si>
  <si>
    <t xml:space="preserve"> 160,001 - 200,000</t>
  </si>
  <si>
    <t xml:space="preserve"> 120,001 - 160,000</t>
  </si>
  <si>
    <t xml:space="preserve"> 100,001 - 120,000</t>
  </si>
  <si>
    <t xml:space="preserve">   80,001 - 100,000</t>
  </si>
  <si>
    <t xml:space="preserve">   75,001 -   80,000</t>
  </si>
  <si>
    <t xml:space="preserve">   60,001 -   75,000</t>
  </si>
  <si>
    <t xml:space="preserve">   50,001 -   60,000</t>
  </si>
  <si>
    <t xml:space="preserve">   40,001 -   50,000</t>
  </si>
  <si>
    <t xml:space="preserve">   30,001 -   40,000</t>
  </si>
  <si>
    <t xml:space="preserve">   25,001 -   30,000</t>
  </si>
  <si>
    <t xml:space="preserve">   21,251 -   25,000</t>
  </si>
  <si>
    <t xml:space="preserve">   20,001 -   21,250 </t>
  </si>
  <si>
    <t xml:space="preserve">   17,001 -   20,000</t>
  </si>
  <si>
    <t xml:space="preserve">   15,001 -   17,000</t>
  </si>
  <si>
    <t xml:space="preserve">   12,751 -   15,000</t>
  </si>
  <si>
    <t xml:space="preserve">   10,626 -   12,750</t>
  </si>
  <si>
    <t xml:space="preserve">   10,001 -   10,625</t>
  </si>
  <si>
    <t xml:space="preserve">     6,001 -   10,000</t>
  </si>
  <si>
    <t xml:space="preserve">     4,001 -     6,000</t>
  </si>
  <si>
    <t xml:space="preserve">     2,001 -     4,000</t>
  </si>
  <si>
    <t>$          1 -     2,000</t>
  </si>
  <si>
    <t xml:space="preserve"> 500,000 - 999,999</t>
  </si>
  <si>
    <t xml:space="preserve"> 200,000 - 499,999</t>
  </si>
  <si>
    <t xml:space="preserve"> 150,000 - 199,999</t>
  </si>
  <si>
    <t xml:space="preserve"> 100,000 - 149,999</t>
  </si>
  <si>
    <t xml:space="preserve">   90,000 -   99,999</t>
  </si>
  <si>
    <t xml:space="preserve">   80,000 -   89,999</t>
  </si>
  <si>
    <t xml:space="preserve">   70,000 -   79,999</t>
  </si>
  <si>
    <t xml:space="preserve">   60,000 -   69,999</t>
  </si>
  <si>
    <t xml:space="preserve">   50,000 -   59,999</t>
  </si>
  <si>
    <t xml:space="preserve">   40,000 -   49,999</t>
  </si>
  <si>
    <t xml:space="preserve">   30,000 -   39,999</t>
  </si>
  <si>
    <t xml:space="preserve">   25,000 -   29,999</t>
  </si>
  <si>
    <t xml:space="preserve">   20,000 -   24,999</t>
  </si>
  <si>
    <t xml:space="preserve">   15,000 -   19,999</t>
  </si>
  <si>
    <t xml:space="preserve">   10,000 -   14,999</t>
  </si>
  <si>
    <t xml:space="preserve">     4,000 -     9,999</t>
  </si>
  <si>
    <t>$          1 -     3,999</t>
  </si>
  <si>
    <t>Exemp-</t>
  </si>
  <si>
    <t>tions</t>
  </si>
  <si>
    <t>Claimed</t>
  </si>
  <si>
    <t xml:space="preserve">   Standard Deduction</t>
  </si>
  <si>
    <t>Amount</t>
  </si>
  <si>
    <t xml:space="preserve">                Deductions Claimed Pursuant to</t>
  </si>
  <si>
    <t xml:space="preserve">  Itemized  Deductions</t>
  </si>
  <si>
    <t>++$2,500 ($2,000 for higher income levels) per exemption claimed on federal income tax return; allowable amount based on filing status and FAGI.</t>
  </si>
  <si>
    <t>Deduction</t>
  </si>
  <si>
    <t>Value</t>
  </si>
  <si>
    <t>Aver-</t>
  </si>
  <si>
    <t>age</t>
  </si>
  <si>
    <t>application</t>
  </si>
  <si>
    <t>of credits]</t>
  </si>
  <si>
    <t>Filed</t>
  </si>
  <si>
    <r>
      <rPr>
        <b/>
        <sz val="8"/>
        <rFont val="Calibri"/>
        <family val="2"/>
      </rPr>
      <t xml:space="preserve">    [§</t>
    </r>
    <r>
      <rPr>
        <b/>
        <sz val="8"/>
        <rFont val="Times New Roman"/>
        <family val="1"/>
      </rPr>
      <t>105-134.6.(a2)] by Type+:</t>
    </r>
  </si>
  <si>
    <t xml:space="preserve">     Claiming itemized deductions on the federal return is a prerequisite for claiming itemized deductions on the NC D-400 return.  NC does not allow a deduction for state and local taxes and foreign income taxes. </t>
  </si>
  <si>
    <t xml:space="preserve">     Basic standard deduction allowances vary according to filing status: MFJ/QW=$6,000; S=$3,000; MFS=$3,000; and HoH=$4,400.  Additional standard deduction allowances of $600 (married individuals) </t>
  </si>
  <si>
    <t xml:space="preserve">     or $750 (unmarried individuals) apply for the aged or blind.</t>
  </si>
  <si>
    <t xml:space="preserve">            Modifications</t>
  </si>
  <si>
    <t xml:space="preserve">Federal </t>
  </si>
  <si>
    <t xml:space="preserve">                     to</t>
  </si>
  <si>
    <t>AGI</t>
  </si>
  <si>
    <t xml:space="preserve">                Federal</t>
  </si>
  <si>
    <t xml:space="preserve">                       AGI:</t>
  </si>
  <si>
    <t>Effec-</t>
  </si>
  <si>
    <t>Federal</t>
  </si>
  <si>
    <t>tive</t>
  </si>
  <si>
    <t>Statuses]</t>
  </si>
  <si>
    <t>Filing</t>
  </si>
  <si>
    <t>[Com-</t>
  </si>
  <si>
    <t>bined</t>
  </si>
  <si>
    <t>Lia-</t>
  </si>
  <si>
    <t>NCTI Level</t>
  </si>
  <si>
    <t>FAGI Level</t>
  </si>
  <si>
    <t>Pro-</t>
  </si>
  <si>
    <t>ration</t>
  </si>
  <si>
    <t xml:space="preserve">[before </t>
  </si>
  <si>
    <t>Taxes</t>
  </si>
  <si>
    <t>States/</t>
  </si>
  <si>
    <t>Foreign</t>
  </si>
  <si>
    <t>Child</t>
  </si>
  <si>
    <t>Credit</t>
  </si>
  <si>
    <t>EITC</t>
  </si>
  <si>
    <t>Offset</t>
  </si>
  <si>
    <t>and</t>
  </si>
  <si>
    <t>Depen-</t>
  </si>
  <si>
    <t>dent</t>
  </si>
  <si>
    <t>Care</t>
  </si>
  <si>
    <t>Contri-</t>
  </si>
  <si>
    <t>Disabled</t>
  </si>
  <si>
    <t>Educa-</t>
  </si>
  <si>
    <t>tion Ex-</t>
  </si>
  <si>
    <t>bility</t>
  </si>
  <si>
    <t>To Other</t>
  </si>
  <si>
    <t>Com-</t>
  </si>
  <si>
    <t>puted</t>
  </si>
  <si>
    <t>Tax Lia-</t>
  </si>
  <si>
    <t xml:space="preserve">     Amount claimed (reported) may exceed the value of the tax credit used to reduce tax liability in cases where the tax liability is less than the amount of eligible credit claimed.</t>
  </si>
  <si>
    <t xml:space="preserve"> **Tax credits claimed=value of nonrefundable credits reported on the D-400TC form plus the portion of refundable credits (NC-EITC) used to reduce tax liability to $0.    </t>
  </si>
  <si>
    <t xml:space="preserve">  Personal Exemption</t>
  </si>
  <si>
    <t xml:space="preserve">          Allowance++:</t>
  </si>
  <si>
    <t>*</t>
  </si>
  <si>
    <t xml:space="preserve">   *Summary information for this category has been combined with that of a preceding (or subsequent) category to avoid disclosing specific taxpayer details in categories with low participation.</t>
  </si>
  <si>
    <t>Factor</t>
  </si>
  <si>
    <t>butions:</t>
  </si>
  <si>
    <t>Non-</t>
  </si>
  <si>
    <t>itemizers</t>
  </si>
  <si>
    <t>penses:</t>
  </si>
  <si>
    <t>Income Level</t>
  </si>
  <si>
    <t xml:space="preserve">                      Selected Tax Credits Claimed** by Type:</t>
  </si>
  <si>
    <t xml:space="preserve">      Number of</t>
  </si>
  <si>
    <t xml:space="preserve">    Returns Filed</t>
  </si>
  <si>
    <t xml:space="preserve">     Proration (income apportionment) factors applicable to part-year and nonresident individuals can exceed 100% in cases where the portion of income subject to NC income tax exceeds total federal gross income, as adjusted.</t>
  </si>
  <si>
    <t xml:space="preserve">         Computed NC Taxable Income</t>
  </si>
  <si>
    <t xml:space="preserve">          [includes returns with deficit]</t>
  </si>
  <si>
    <t>as a %</t>
  </si>
  <si>
    <t>of All</t>
  </si>
  <si>
    <r>
      <t xml:space="preserve">   +In calculating NC taxable income, a taxpayer may deduct either the allowable NC standard deduction amount based on filing status </t>
    </r>
    <r>
      <rPr>
        <b/>
        <i/>
        <sz val="9"/>
        <rFont val="Times New Roman"/>
        <family val="1"/>
      </rPr>
      <t xml:space="preserve">or </t>
    </r>
    <r>
      <rPr>
        <b/>
        <sz val="9"/>
        <rFont val="Times New Roman"/>
        <family val="1"/>
      </rPr>
      <t>the itemized deductions amount claimed under the Code.</t>
    </r>
  </si>
  <si>
    <t xml:space="preserve">     EITC used to offset tax liability.</t>
  </si>
  <si>
    <t xml:space="preserve">     This exhibit includes returns with a nonpositive NC taxable income and returns with a positive NC taxable income for which the tax liability is reduced to $0 after application of nonrefundable tax credits plus any portion of the refundable</t>
  </si>
  <si>
    <t>TABLE 2.   TAX YEAR 2013 INDIVIDUAL INCOME TAX CALCULATION BY INCOME LEVEL: CHARACTERISTICS OF RETURNS WITH $0 TAX LIABILITY</t>
  </si>
  <si>
    <t xml:space="preserve">     Source: 2013 individual income tax extract.   Statistical summaries are compiled from personal income tax information extracted from tax year 2013 D-400 and D-400TC forms processed within the DOR dynamic integrated</t>
  </si>
  <si>
    <t xml:space="preserve">     tax system during 2014; the extract is a composite database consisting of both audited and unaudited (edited and unedited) data that is subject to and may include inconsistencies resultant of taxpayer and/or processing error.</t>
  </si>
  <si>
    <t xml:space="preserve">                                     A.  BY SIZE OF NC TAXABLE INCOME</t>
  </si>
  <si>
    <t xml:space="preserve">                         B.  BY SIZE OF FEDERAL ADJUSTED GROSS INCOME</t>
  </si>
  <si>
    <t xml:space="preserve">          ALL RETURNS</t>
  </si>
  <si>
    <t>[$100 per</t>
  </si>
  <si>
    <t>Paid</t>
  </si>
  <si>
    <t>Chari-</t>
  </si>
  <si>
    <t>table</t>
  </si>
  <si>
    <t>Qualifying</t>
  </si>
  <si>
    <t>Child]</t>
  </si>
  <si>
    <t>NCTI</t>
  </si>
  <si>
    <t>as</t>
  </si>
  <si>
    <t>%</t>
  </si>
  <si>
    <t>a</t>
  </si>
  <si>
    <t>[$0 Tax Liability]</t>
  </si>
</sst>
</file>

<file path=xl/styles.xml><?xml version="1.0" encoding="utf-8"?>
<styleSheet xmlns="http://schemas.openxmlformats.org/spreadsheetml/2006/main">
  <numFmts count="3">
    <numFmt numFmtId="41" formatCode="_(* #,##0_);_(* \(#,##0\);_(* &quot;-&quot;_);_(@_)"/>
    <numFmt numFmtId="164" formatCode="_(* #,##0_);_(* \(#,##0\);_(* &quot;-&quot;??_);_(@_)"/>
    <numFmt numFmtId="165" formatCode="0.0%"/>
  </numFmts>
  <fonts count="7">
    <font>
      <sz val="10"/>
      <name val="Arial"/>
    </font>
    <font>
      <b/>
      <sz val="8"/>
      <name val="Times New Roman"/>
      <family val="1"/>
    </font>
    <font>
      <sz val="10"/>
      <name val="Courier"/>
      <family val="3"/>
    </font>
    <font>
      <b/>
      <sz val="8"/>
      <name val="Calibri"/>
      <family val="2"/>
    </font>
    <font>
      <b/>
      <sz val="9"/>
      <name val="Times New Roman"/>
      <family val="1"/>
    </font>
    <font>
      <sz val="9"/>
      <name val="Arial"/>
      <family val="2"/>
    </font>
    <font>
      <b/>
      <i/>
      <sz val="9"/>
      <name val="Times New Roman"/>
      <family val="1"/>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0"/>
        <bgColor indexed="64"/>
      </patternFill>
    </fill>
  </fills>
  <borders count="22">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37" fontId="2" fillId="0" borderId="0"/>
  </cellStyleXfs>
  <cellXfs count="115">
    <xf numFmtId="0" fontId="0" fillId="0" borderId="0" xfId="0"/>
    <xf numFmtId="0" fontId="1" fillId="2" borderId="0" xfId="0" applyFont="1" applyFill="1" applyAlignment="1">
      <alignment horizontal="left"/>
    </xf>
    <xf numFmtId="0" fontId="1" fillId="2" borderId="0" xfId="0" applyFont="1" applyFill="1"/>
    <xf numFmtId="0" fontId="1" fillId="2" borderId="0" xfId="0" applyFont="1" applyFill="1" applyBorder="1"/>
    <xf numFmtId="164" fontId="1" fillId="2" borderId="0" xfId="0" applyNumberFormat="1" applyFont="1" applyFill="1" applyBorder="1" applyAlignment="1">
      <alignment horizontal="centerContinuous"/>
    </xf>
    <xf numFmtId="0" fontId="1" fillId="2" borderId="0" xfId="0" applyFont="1" applyFill="1" applyAlignment="1">
      <alignment horizontal="centerContinuous"/>
    </xf>
    <xf numFmtId="0" fontId="1" fillId="2" borderId="1" xfId="0" applyFont="1" applyFill="1" applyBorder="1" applyAlignment="1">
      <alignment horizontal="center"/>
    </xf>
    <xf numFmtId="164" fontId="1" fillId="2" borderId="2" xfId="0" applyNumberFormat="1" applyFont="1" applyFill="1" applyBorder="1" applyAlignment="1">
      <alignment horizontal="center"/>
    </xf>
    <xf numFmtId="0" fontId="1" fillId="2" borderId="3" xfId="0" applyFont="1" applyFill="1" applyBorder="1"/>
    <xf numFmtId="164" fontId="1" fillId="2" borderId="0" xfId="0" applyNumberFormat="1" applyFont="1" applyFill="1" applyAlignment="1">
      <alignment horizontal="centerContinuous"/>
    </xf>
    <xf numFmtId="0" fontId="1" fillId="2" borderId="0" xfId="0" applyFont="1" applyFill="1" applyBorder="1" applyAlignment="1">
      <alignment horizontal="center"/>
    </xf>
    <xf numFmtId="0" fontId="0" fillId="2" borderId="0" xfId="0" applyFill="1"/>
    <xf numFmtId="37" fontId="1" fillId="2" borderId="0" xfId="0" applyNumberFormat="1" applyFont="1" applyFill="1" applyBorder="1"/>
    <xf numFmtId="164" fontId="1" fillId="2" borderId="5" xfId="0" applyNumberFormat="1" applyFont="1" applyFill="1" applyBorder="1" applyAlignment="1">
      <alignment horizontal="center"/>
    </xf>
    <xf numFmtId="0" fontId="1" fillId="2" borderId="2" xfId="0" applyFont="1" applyFill="1" applyBorder="1" applyAlignment="1">
      <alignment horizontal="center"/>
    </xf>
    <xf numFmtId="164" fontId="1" fillId="2" borderId="1" xfId="0" applyNumberFormat="1" applyFont="1" applyFill="1" applyBorder="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164" fontId="1" fillId="2" borderId="9" xfId="0" applyNumberFormat="1" applyFont="1" applyFill="1" applyBorder="1" applyAlignment="1">
      <alignment horizontal="center"/>
    </xf>
    <xf numFmtId="0" fontId="1" fillId="2" borderId="7" xfId="0" applyFont="1" applyFill="1" applyBorder="1"/>
    <xf numFmtId="37" fontId="1" fillId="2" borderId="0" xfId="1" applyFont="1" applyFill="1" applyBorder="1" applyAlignment="1">
      <alignment horizontal="centerContinuous"/>
    </xf>
    <xf numFmtId="164" fontId="1" fillId="2" borderId="0" xfId="1" applyNumberFormat="1" applyFont="1" applyFill="1" applyBorder="1" applyAlignment="1">
      <alignment horizontal="centerContinuous"/>
    </xf>
    <xf numFmtId="3" fontId="1" fillId="2" borderId="10" xfId="0" applyNumberFormat="1" applyFont="1" applyFill="1" applyBorder="1"/>
    <xf numFmtId="3" fontId="1" fillId="2" borderId="5" xfId="0" applyNumberFormat="1" applyFont="1" applyFill="1" applyBorder="1" applyAlignment="1">
      <alignment horizontal="right"/>
    </xf>
    <xf numFmtId="41" fontId="1" fillId="2" borderId="6" xfId="0" applyNumberFormat="1" applyFont="1" applyFill="1" applyBorder="1"/>
    <xf numFmtId="3" fontId="1" fillId="3" borderId="2" xfId="0" applyNumberFormat="1" applyFont="1" applyFill="1" applyBorder="1"/>
    <xf numFmtId="37" fontId="1" fillId="2" borderId="0" xfId="1" applyFont="1" applyFill="1" applyBorder="1" applyAlignment="1">
      <alignment horizontal="left"/>
    </xf>
    <xf numFmtId="164" fontId="1" fillId="2" borderId="0" xfId="0" applyNumberFormat="1" applyFont="1" applyFill="1" applyAlignment="1">
      <alignment horizontal="left"/>
    </xf>
    <xf numFmtId="0" fontId="1" fillId="4" borderId="12" xfId="0" applyFont="1" applyFill="1" applyBorder="1" applyAlignment="1">
      <alignment horizontal="center"/>
    </xf>
    <xf numFmtId="164" fontId="1" fillId="4" borderId="13" xfId="0" applyNumberFormat="1" applyFont="1" applyFill="1" applyBorder="1" applyAlignment="1">
      <alignment horizontal="center"/>
    </xf>
    <xf numFmtId="0" fontId="1" fillId="4" borderId="13" xfId="0" applyFont="1" applyFill="1" applyBorder="1" applyAlignment="1">
      <alignment horizontal="left"/>
    </xf>
    <xf numFmtId="164" fontId="1" fillId="4" borderId="12" xfId="0" applyNumberFormat="1" applyFont="1" applyFill="1" applyBorder="1" applyAlignment="1">
      <alignment horizontal="center"/>
    </xf>
    <xf numFmtId="0" fontId="0" fillId="4" borderId="12" xfId="0" applyFill="1" applyBorder="1"/>
    <xf numFmtId="0" fontId="1" fillId="4" borderId="12" xfId="0" applyFont="1" applyFill="1" applyBorder="1" applyAlignment="1">
      <alignment horizontal="left"/>
    </xf>
    <xf numFmtId="0" fontId="1" fillId="4" borderId="12" xfId="0" applyFont="1" applyFill="1" applyBorder="1" applyAlignment="1">
      <alignment horizontal="centerContinuous"/>
    </xf>
    <xf numFmtId="164" fontId="1" fillId="4" borderId="12" xfId="0" applyNumberFormat="1" applyFont="1" applyFill="1" applyBorder="1" applyAlignment="1">
      <alignment horizontal="centerContinuous"/>
    </xf>
    <xf numFmtId="37" fontId="1" fillId="4" borderId="12" xfId="0" applyNumberFormat="1" applyFont="1" applyFill="1" applyBorder="1"/>
    <xf numFmtId="3" fontId="1" fillId="2" borderId="2" xfId="0" applyNumberFormat="1" applyFont="1" applyFill="1" applyBorder="1" applyAlignment="1">
      <alignment horizontal="right"/>
    </xf>
    <xf numFmtId="0" fontId="1" fillId="2" borderId="6" xfId="0" applyFont="1" applyFill="1" applyBorder="1" applyAlignment="1">
      <alignment horizontal="left"/>
    </xf>
    <xf numFmtId="0" fontId="1" fillId="2" borderId="4" xfId="0" applyFont="1" applyFill="1" applyBorder="1" applyAlignment="1">
      <alignment horizontal="center"/>
    </xf>
    <xf numFmtId="0" fontId="1" fillId="2" borderId="14" xfId="0" applyFont="1" applyFill="1" applyBorder="1" applyAlignment="1">
      <alignment horizontal="left"/>
    </xf>
    <xf numFmtId="0" fontId="1" fillId="2" borderId="15" xfId="0" applyFont="1" applyFill="1" applyBorder="1" applyAlignment="1">
      <alignment horizontal="center"/>
    </xf>
    <xf numFmtId="3" fontId="0" fillId="2" borderId="0" xfId="0" applyNumberFormat="1" applyFill="1"/>
    <xf numFmtId="37" fontId="1" fillId="2" borderId="5" xfId="0" applyNumberFormat="1" applyFont="1" applyFill="1" applyBorder="1" applyAlignment="1">
      <alignment horizontal="right"/>
    </xf>
    <xf numFmtId="0" fontId="1" fillId="2" borderId="13" xfId="0" applyFont="1" applyFill="1" applyBorder="1" applyAlignment="1">
      <alignment horizontal="left"/>
    </xf>
    <xf numFmtId="0" fontId="1" fillId="2" borderId="16" xfId="0" applyFont="1" applyFill="1" applyBorder="1" applyAlignment="1">
      <alignment horizontal="center"/>
    </xf>
    <xf numFmtId="41" fontId="1" fillId="2" borderId="5" xfId="0" applyNumberFormat="1" applyFont="1" applyFill="1" applyBorder="1"/>
    <xf numFmtId="3" fontId="1" fillId="2" borderId="2" xfId="0" applyNumberFormat="1" applyFont="1" applyFill="1" applyBorder="1"/>
    <xf numFmtId="37" fontId="1" fillId="3" borderId="2" xfId="0" applyNumberFormat="1" applyFont="1" applyFill="1" applyBorder="1"/>
    <xf numFmtId="0" fontId="1" fillId="2" borderId="0" xfId="0" applyFont="1" applyFill="1" applyBorder="1" applyAlignment="1">
      <alignment horizontal="left"/>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15" xfId="0" applyFont="1" applyFill="1" applyBorder="1" applyAlignment="1">
      <alignment horizontal="left"/>
    </xf>
    <xf numFmtId="0" fontId="1" fillId="2" borderId="1" xfId="0" applyFont="1" applyFill="1" applyBorder="1" applyAlignment="1">
      <alignment horizontal="center" wrapText="1"/>
    </xf>
    <xf numFmtId="0" fontId="1" fillId="2" borderId="13" xfId="0" applyFont="1" applyFill="1" applyBorder="1" applyAlignment="1">
      <alignment horizontal="center"/>
    </xf>
    <xf numFmtId="0" fontId="1" fillId="2" borderId="16" xfId="0" applyFont="1" applyFill="1" applyBorder="1" applyAlignment="1">
      <alignment horizontal="center" wrapText="1"/>
    </xf>
    <xf numFmtId="0" fontId="1" fillId="2" borderId="13" xfId="0" applyFont="1" applyFill="1" applyBorder="1"/>
    <xf numFmtId="10" fontId="1" fillId="2" borderId="0" xfId="0" applyNumberFormat="1" applyFont="1" applyFill="1" applyBorder="1" applyAlignment="1">
      <alignment horizontal="right"/>
    </xf>
    <xf numFmtId="0" fontId="1" fillId="2" borderId="1" xfId="0" applyFont="1" applyFill="1" applyBorder="1" applyAlignment="1">
      <alignment horizontal="left"/>
    </xf>
    <xf numFmtId="0" fontId="1" fillId="2" borderId="15" xfId="0" applyFont="1" applyFill="1" applyBorder="1" applyAlignment="1">
      <alignment horizontal="center" wrapText="1"/>
    </xf>
    <xf numFmtId="0" fontId="1" fillId="2" borderId="2" xfId="0" applyFont="1" applyFill="1" applyBorder="1" applyAlignment="1">
      <alignment horizontal="right"/>
    </xf>
    <xf numFmtId="0" fontId="0" fillId="4" borderId="7" xfId="0" applyFill="1" applyBorder="1"/>
    <xf numFmtId="165" fontId="1" fillId="2" borderId="5" xfId="0" applyNumberFormat="1" applyFont="1" applyFill="1" applyBorder="1" applyAlignment="1">
      <alignment horizontal="right"/>
    </xf>
    <xf numFmtId="165" fontId="1" fillId="2" borderId="2" xfId="0" applyNumberFormat="1" applyFont="1" applyFill="1" applyBorder="1"/>
    <xf numFmtId="165" fontId="1" fillId="2" borderId="10" xfId="0" applyNumberFormat="1" applyFont="1" applyFill="1" applyBorder="1"/>
    <xf numFmtId="165" fontId="1" fillId="2" borderId="10" xfId="0" applyNumberFormat="1" applyFont="1" applyFill="1" applyBorder="1" applyAlignment="1">
      <alignment horizontal="right"/>
    </xf>
    <xf numFmtId="0" fontId="1" fillId="2" borderId="3" xfId="0" applyFont="1" applyFill="1" applyBorder="1" applyAlignment="1">
      <alignment horizontal="center"/>
    </xf>
    <xf numFmtId="164" fontId="1" fillId="2" borderId="17" xfId="0" applyNumberFormat="1" applyFont="1" applyFill="1" applyBorder="1" applyAlignment="1">
      <alignment horizontal="center"/>
    </xf>
    <xf numFmtId="3" fontId="1" fillId="2" borderId="20" xfId="0" applyNumberFormat="1" applyFont="1" applyFill="1" applyBorder="1"/>
    <xf numFmtId="164" fontId="1" fillId="2" borderId="13" xfId="0" applyNumberFormat="1" applyFont="1" applyFill="1" applyBorder="1" applyAlignment="1">
      <alignment horizontal="center"/>
    </xf>
    <xf numFmtId="0" fontId="0" fillId="2" borderId="13" xfId="0" applyFill="1" applyBorder="1"/>
    <xf numFmtId="41" fontId="1" fillId="2" borderId="2" xfId="0" applyNumberFormat="1" applyFont="1" applyFill="1" applyBorder="1"/>
    <xf numFmtId="3" fontId="1" fillId="2" borderId="1" xfId="0" applyNumberFormat="1" applyFont="1" applyFill="1" applyBorder="1"/>
    <xf numFmtId="41" fontId="1" fillId="2" borderId="1" xfId="0" applyNumberFormat="1" applyFont="1" applyFill="1" applyBorder="1"/>
    <xf numFmtId="3" fontId="1" fillId="2" borderId="11" xfId="0" applyNumberFormat="1" applyFont="1" applyFill="1" applyBorder="1"/>
    <xf numFmtId="164" fontId="1" fillId="2" borderId="8" xfId="0" applyNumberFormat="1" applyFont="1" applyFill="1" applyBorder="1" applyAlignment="1">
      <alignment horizontal="center"/>
    </xf>
    <xf numFmtId="41" fontId="1" fillId="2" borderId="2" xfId="0" applyNumberFormat="1" applyFont="1" applyFill="1" applyBorder="1" applyAlignment="1">
      <alignment horizontal="right"/>
    </xf>
    <xf numFmtId="3" fontId="1" fillId="3" borderId="10" xfId="0" applyNumberFormat="1" applyFont="1" applyFill="1" applyBorder="1"/>
    <xf numFmtId="3" fontId="1" fillId="3" borderId="11" xfId="0" applyNumberFormat="1" applyFont="1" applyFill="1" applyBorder="1"/>
    <xf numFmtId="164" fontId="1" fillId="2" borderId="16" xfId="0" applyNumberFormat="1" applyFont="1" applyFill="1" applyBorder="1" applyAlignment="1">
      <alignment horizontal="center"/>
    </xf>
    <xf numFmtId="37" fontId="1" fillId="2" borderId="10" xfId="0" applyNumberFormat="1" applyFont="1" applyFill="1" applyBorder="1"/>
    <xf numFmtId="0" fontId="1" fillId="2" borderId="7" xfId="0" applyFont="1" applyFill="1" applyBorder="1" applyAlignment="1">
      <alignment horizontal="center"/>
    </xf>
    <xf numFmtId="3" fontId="1" fillId="2" borderId="1" xfId="0" applyNumberFormat="1" applyFont="1" applyFill="1" applyBorder="1" applyAlignment="1">
      <alignment horizontal="right"/>
    </xf>
    <xf numFmtId="3" fontId="1" fillId="5" borderId="2" xfId="0" applyNumberFormat="1" applyFont="1" applyFill="1" applyBorder="1"/>
    <xf numFmtId="0" fontId="4" fillId="2" borderId="0" xfId="0" applyFont="1" applyFill="1" applyBorder="1"/>
    <xf numFmtId="3" fontId="4" fillId="2" borderId="0" xfId="0" applyNumberFormat="1" applyFont="1" applyFill="1" applyBorder="1"/>
    <xf numFmtId="4" fontId="4" fillId="3" borderId="0" xfId="0" applyNumberFormat="1" applyFont="1" applyFill="1" applyBorder="1"/>
    <xf numFmtId="0" fontId="4" fillId="3" borderId="0" xfId="0" applyFont="1" applyFill="1" applyBorder="1" applyAlignment="1">
      <alignment horizontal="left" vertical="top"/>
    </xf>
    <xf numFmtId="0" fontId="5" fillId="0" borderId="0" xfId="0" applyFont="1" applyAlignment="1"/>
    <xf numFmtId="0" fontId="4" fillId="2" borderId="0" xfId="0" applyFont="1" applyFill="1"/>
    <xf numFmtId="0" fontId="5" fillId="2" borderId="0" xfId="0" applyFont="1" applyFill="1"/>
    <xf numFmtId="3" fontId="5" fillId="2" borderId="0" xfId="0" applyNumberFormat="1" applyFont="1" applyFill="1" applyAlignment="1"/>
    <xf numFmtId="0" fontId="5" fillId="2" borderId="0" xfId="0" applyFont="1" applyFill="1" applyAlignment="1"/>
    <xf numFmtId="0" fontId="4" fillId="2" borderId="0" xfId="0" quotePrefix="1" applyFont="1" applyFill="1"/>
    <xf numFmtId="165" fontId="1" fillId="2" borderId="2" xfId="0" applyNumberFormat="1" applyFont="1" applyFill="1" applyBorder="1" applyAlignment="1">
      <alignment horizontal="right"/>
    </xf>
    <xf numFmtId="0" fontId="0" fillId="2" borderId="0" xfId="0" applyNumberFormat="1" applyFill="1"/>
    <xf numFmtId="41" fontId="1" fillId="2" borderId="1" xfId="0" applyNumberFormat="1" applyFont="1" applyFill="1" applyBorder="1" applyAlignment="1">
      <alignment horizontal="right"/>
    </xf>
    <xf numFmtId="9" fontId="1" fillId="2" borderId="0" xfId="0" applyNumberFormat="1" applyFont="1" applyFill="1" applyBorder="1" applyAlignment="1">
      <alignment horizontal="right"/>
    </xf>
    <xf numFmtId="9" fontId="1" fillId="2" borderId="11" xfId="0" applyNumberFormat="1" applyFont="1" applyFill="1" applyBorder="1" applyAlignment="1">
      <alignment horizontal="right"/>
    </xf>
    <xf numFmtId="9" fontId="1" fillId="2" borderId="1" xfId="0" applyNumberFormat="1" applyFont="1" applyFill="1" applyBorder="1" applyAlignment="1">
      <alignment horizontal="right"/>
    </xf>
    <xf numFmtId="9" fontId="1" fillId="2" borderId="10" xfId="0" applyNumberFormat="1" applyFont="1" applyFill="1" applyBorder="1" applyAlignment="1">
      <alignment horizontal="right"/>
    </xf>
    <xf numFmtId="164" fontId="1" fillId="2" borderId="6" xfId="0" applyNumberFormat="1" applyFont="1" applyFill="1" applyBorder="1" applyAlignment="1">
      <alignment horizontal="left"/>
    </xf>
    <xf numFmtId="0" fontId="0" fillId="2" borderId="21" xfId="0" applyFill="1" applyBorder="1"/>
    <xf numFmtId="0" fontId="0" fillId="2" borderId="16" xfId="0" applyFill="1" applyBorder="1"/>
    <xf numFmtId="9" fontId="1" fillId="2" borderId="5" xfId="0" applyNumberFormat="1" applyFont="1" applyFill="1" applyBorder="1" applyAlignment="1">
      <alignment horizontal="right"/>
    </xf>
    <xf numFmtId="9" fontId="1" fillId="2" borderId="2" xfId="0" applyNumberFormat="1" applyFont="1" applyFill="1" applyBorder="1" applyAlignment="1">
      <alignment horizontal="right"/>
    </xf>
    <xf numFmtId="9" fontId="1" fillId="3" borderId="1" xfId="0" applyNumberFormat="1" applyFont="1" applyFill="1" applyBorder="1"/>
    <xf numFmtId="9" fontId="1" fillId="3" borderId="5" xfId="0" applyNumberFormat="1" applyFont="1" applyFill="1" applyBorder="1"/>
    <xf numFmtId="0" fontId="1" fillId="3" borderId="0" xfId="0" applyFont="1" applyFill="1" applyBorder="1" applyAlignment="1">
      <alignment horizontal="left" vertical="top"/>
    </xf>
    <xf numFmtId="0" fontId="0" fillId="0" borderId="0" xfId="0" applyAlignment="1"/>
  </cellXfs>
  <cellStyles count="2">
    <cellStyle name="Normal" xfId="0" builtinId="0"/>
    <cellStyle name="Normal_00fsdet"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75"/>
  <sheetViews>
    <sheetView tabSelected="1" zoomScaleNormal="100" workbookViewId="0">
      <selection activeCell="AC16" sqref="AC16"/>
    </sheetView>
  </sheetViews>
  <sheetFormatPr defaultRowHeight="10.5" customHeight="1"/>
  <cols>
    <col min="1" max="1" width="12.7109375" style="11" customWidth="1"/>
    <col min="2" max="2" width="6.7109375" style="11" customWidth="1"/>
    <col min="3" max="3" width="5.28515625" style="11" customWidth="1"/>
    <col min="4" max="4" width="10.7109375" style="11" customWidth="1"/>
    <col min="5" max="5" width="6.42578125" style="11" customWidth="1"/>
    <col min="6" max="6" width="9.28515625" style="11" customWidth="1"/>
    <col min="7" max="7" width="10.140625" style="11" customWidth="1"/>
    <col min="8" max="8" width="5.7109375" style="11" customWidth="1"/>
    <col min="9" max="9" width="9.7109375" style="11" customWidth="1"/>
    <col min="10" max="10" width="6.42578125" style="11" customWidth="1"/>
    <col min="11" max="11" width="9.7109375" style="11" customWidth="1"/>
    <col min="12" max="12" width="6.42578125" style="11" customWidth="1"/>
    <col min="13" max="13" width="9.140625" style="11" customWidth="1"/>
    <col min="14" max="14" width="10.7109375" style="11" customWidth="1"/>
    <col min="15" max="15" width="10.140625" style="11" customWidth="1"/>
    <col min="16" max="16" width="6.140625" style="11" customWidth="1"/>
    <col min="17" max="17" width="5" style="11" customWidth="1"/>
    <col min="18" max="18" width="7.28515625" style="11" customWidth="1"/>
    <col min="19" max="19" width="7.85546875" style="11" customWidth="1"/>
    <col min="20" max="20" width="8.140625" style="11" customWidth="1"/>
    <col min="21" max="21" width="7.140625" style="11" customWidth="1"/>
    <col min="22" max="22" width="7.5703125" style="11" customWidth="1"/>
    <col min="23" max="23" width="6.5703125" style="11" customWidth="1"/>
    <col min="24" max="24" width="6.7109375" style="11" customWidth="1"/>
    <col min="25" max="16384" width="9.140625" style="11"/>
  </cols>
  <sheetData>
    <row r="1" spans="1:24" ht="10.5" customHeight="1">
      <c r="A1" s="30" t="s">
        <v>141</v>
      </c>
      <c r="B1" s="24"/>
      <c r="C1" s="24"/>
      <c r="D1" s="24"/>
      <c r="E1" s="24"/>
      <c r="F1" s="24"/>
      <c r="G1" s="25"/>
      <c r="H1" s="25"/>
      <c r="I1" s="24"/>
      <c r="J1" s="24"/>
      <c r="K1" s="24"/>
      <c r="L1" s="24"/>
      <c r="M1" s="24"/>
      <c r="N1" s="25"/>
      <c r="O1" s="25"/>
      <c r="P1" s="25"/>
      <c r="Q1" s="25"/>
      <c r="R1" s="25"/>
      <c r="S1" s="25"/>
      <c r="T1" s="3"/>
      <c r="U1" s="3"/>
      <c r="V1" s="3"/>
      <c r="W1" s="3"/>
      <c r="X1" s="3"/>
    </row>
    <row r="2" spans="1:24" ht="10.5" customHeight="1">
      <c r="A2" s="30"/>
      <c r="B2" s="24"/>
      <c r="C2" s="24"/>
      <c r="D2" s="24"/>
      <c r="E2" s="24"/>
      <c r="F2" s="24"/>
      <c r="G2" s="25"/>
      <c r="H2" s="25"/>
      <c r="I2" s="24"/>
      <c r="J2" s="24"/>
      <c r="K2" s="24"/>
      <c r="L2" s="24"/>
      <c r="M2" s="24"/>
      <c r="N2" s="25"/>
      <c r="O2" s="25"/>
      <c r="P2" s="25"/>
      <c r="Q2" s="25"/>
      <c r="R2" s="25"/>
      <c r="S2" s="25"/>
      <c r="T2" s="3"/>
      <c r="U2" s="3"/>
      <c r="V2" s="3"/>
      <c r="W2" s="3"/>
      <c r="X2" s="3"/>
    </row>
    <row r="3" spans="1:24" ht="11.25" customHeight="1" thickBot="1">
      <c r="G3" s="9"/>
      <c r="H3" s="9"/>
      <c r="I3" s="5"/>
      <c r="J3" s="5"/>
      <c r="K3" s="1" t="s">
        <v>146</v>
      </c>
      <c r="L3" s="5"/>
      <c r="M3" s="1"/>
      <c r="N3" s="31"/>
      <c r="O3" s="31"/>
      <c r="P3" s="31"/>
      <c r="Q3" s="31"/>
      <c r="R3" s="9"/>
      <c r="S3" s="4"/>
      <c r="T3" s="2"/>
      <c r="U3" s="2"/>
      <c r="V3" s="2"/>
      <c r="W3" s="2"/>
      <c r="X3" s="2"/>
    </row>
    <row r="4" spans="1:24" ht="10.5" customHeight="1">
      <c r="A4" s="61"/>
      <c r="B4" s="42" t="s">
        <v>131</v>
      </c>
      <c r="C4" s="43"/>
      <c r="D4" s="43"/>
      <c r="E4" s="59"/>
      <c r="F4" s="42" t="s">
        <v>79</v>
      </c>
      <c r="G4" s="43"/>
      <c r="H4" s="48" t="s">
        <v>65</v>
      </c>
      <c r="I4" s="48"/>
      <c r="J4" s="48"/>
      <c r="K4" s="43"/>
      <c r="L4" s="48" t="s">
        <v>120</v>
      </c>
      <c r="M4" s="43"/>
      <c r="N4" s="42" t="s">
        <v>134</v>
      </c>
      <c r="O4" s="59"/>
      <c r="P4" s="43"/>
      <c r="Q4" s="43" t="s">
        <v>153</v>
      </c>
      <c r="R4" s="13" t="s">
        <v>115</v>
      </c>
      <c r="S4" s="106" t="s">
        <v>130</v>
      </c>
      <c r="T4" s="74"/>
      <c r="U4" s="74"/>
      <c r="V4" s="59"/>
      <c r="W4" s="75"/>
      <c r="X4" s="75"/>
    </row>
    <row r="5" spans="1:24" ht="10.5" customHeight="1">
      <c r="A5" s="2"/>
      <c r="B5" s="63" t="s">
        <v>132</v>
      </c>
      <c r="C5" s="54"/>
      <c r="D5" s="54" t="s">
        <v>80</v>
      </c>
      <c r="E5" s="6"/>
      <c r="F5" s="63" t="s">
        <v>81</v>
      </c>
      <c r="G5" s="54"/>
      <c r="H5" s="10"/>
      <c r="I5" s="53" t="s">
        <v>75</v>
      </c>
      <c r="J5" s="53"/>
      <c r="K5" s="54"/>
      <c r="L5" s="53" t="s">
        <v>121</v>
      </c>
      <c r="M5" s="54"/>
      <c r="N5" s="44" t="s">
        <v>135</v>
      </c>
      <c r="O5" s="71"/>
      <c r="P5" s="54"/>
      <c r="Q5" s="54" t="s">
        <v>154</v>
      </c>
      <c r="R5" s="7" t="s">
        <v>116</v>
      </c>
      <c r="S5" s="84" t="s">
        <v>101</v>
      </c>
      <c r="T5" s="84" t="s">
        <v>98</v>
      </c>
      <c r="U5" s="84" t="s">
        <v>149</v>
      </c>
      <c r="V5" s="49"/>
      <c r="W5" s="108"/>
      <c r="X5" s="107"/>
    </row>
    <row r="6" spans="1:24" ht="10.5" customHeight="1">
      <c r="A6" s="2"/>
      <c r="B6" s="63" t="s">
        <v>157</v>
      </c>
      <c r="C6" s="54"/>
      <c r="D6" s="54" t="s">
        <v>82</v>
      </c>
      <c r="E6" s="6" t="s">
        <v>70</v>
      </c>
      <c r="F6" s="63" t="s">
        <v>83</v>
      </c>
      <c r="G6" s="54"/>
      <c r="H6" s="57" t="s">
        <v>63</v>
      </c>
      <c r="I6" s="45"/>
      <c r="J6" s="57" t="s">
        <v>66</v>
      </c>
      <c r="K6" s="55"/>
      <c r="L6" s="45"/>
      <c r="M6" s="49"/>
      <c r="N6" s="6"/>
      <c r="O6" s="6"/>
      <c r="P6" s="84" t="s">
        <v>85</v>
      </c>
      <c r="Q6" s="7" t="s">
        <v>156</v>
      </c>
      <c r="R6" s="7" t="s">
        <v>117</v>
      </c>
      <c r="S6" s="15" t="s">
        <v>6</v>
      </c>
      <c r="T6" s="15" t="s">
        <v>148</v>
      </c>
      <c r="U6" s="15" t="s">
        <v>150</v>
      </c>
      <c r="V6" s="14" t="s">
        <v>101</v>
      </c>
      <c r="W6" s="6" t="s">
        <v>111</v>
      </c>
      <c r="X6" s="6" t="s">
        <v>103</v>
      </c>
    </row>
    <row r="7" spans="1:24" ht="10.5" customHeight="1">
      <c r="A7" s="2"/>
      <c r="B7" s="57"/>
      <c r="C7" s="49" t="s">
        <v>136</v>
      </c>
      <c r="D7" s="54" t="s">
        <v>10</v>
      </c>
      <c r="E7" s="6" t="s">
        <v>71</v>
      </c>
      <c r="F7" s="6" t="s">
        <v>84</v>
      </c>
      <c r="G7" s="54"/>
      <c r="H7" s="49"/>
      <c r="I7" s="45"/>
      <c r="J7" s="49"/>
      <c r="K7" s="49"/>
      <c r="L7" s="6" t="s">
        <v>18</v>
      </c>
      <c r="M7" s="14"/>
      <c r="N7" s="17"/>
      <c r="O7" s="7"/>
      <c r="P7" s="6" t="s">
        <v>87</v>
      </c>
      <c r="Q7" s="6" t="s">
        <v>155</v>
      </c>
      <c r="R7" s="7" t="s">
        <v>113</v>
      </c>
      <c r="S7" s="15" t="s">
        <v>102</v>
      </c>
      <c r="T7" s="15" t="s">
        <v>114</v>
      </c>
      <c r="U7" s="15" t="s">
        <v>109</v>
      </c>
      <c r="V7" s="14" t="s">
        <v>105</v>
      </c>
      <c r="W7" s="16" t="s">
        <v>112</v>
      </c>
      <c r="X7" s="6" t="s">
        <v>6</v>
      </c>
    </row>
    <row r="8" spans="1:24" ht="10.5" customHeight="1">
      <c r="A8" s="2"/>
      <c r="B8" s="14" t="s">
        <v>90</v>
      </c>
      <c r="C8" s="14" t="s">
        <v>137</v>
      </c>
      <c r="D8" s="54" t="s">
        <v>11</v>
      </c>
      <c r="E8" s="6" t="s">
        <v>86</v>
      </c>
      <c r="F8" s="64"/>
      <c r="G8" s="60"/>
      <c r="H8" s="6" t="s">
        <v>18</v>
      </c>
      <c r="I8" s="14"/>
      <c r="J8" s="6" t="s">
        <v>18</v>
      </c>
      <c r="K8" s="6"/>
      <c r="L8" s="6" t="s">
        <v>19</v>
      </c>
      <c r="M8" s="19"/>
      <c r="N8" s="6" t="s">
        <v>12</v>
      </c>
      <c r="O8" s="6" t="s">
        <v>13</v>
      </c>
      <c r="P8" s="7" t="s">
        <v>95</v>
      </c>
      <c r="Q8" s="7" t="s">
        <v>19</v>
      </c>
      <c r="R8" s="7" t="s">
        <v>97</v>
      </c>
      <c r="S8" s="15" t="s">
        <v>147</v>
      </c>
      <c r="T8" s="15" t="s">
        <v>99</v>
      </c>
      <c r="U8" s="15" t="s">
        <v>125</v>
      </c>
      <c r="V8" s="14" t="s">
        <v>106</v>
      </c>
      <c r="W8" s="16" t="s">
        <v>128</v>
      </c>
      <c r="X8" s="6" t="s">
        <v>92</v>
      </c>
    </row>
    <row r="9" spans="1:24" ht="10.5" customHeight="1">
      <c r="A9" s="2"/>
      <c r="B9" s="14" t="s">
        <v>91</v>
      </c>
      <c r="C9" s="14" t="s">
        <v>21</v>
      </c>
      <c r="D9" s="54" t="s">
        <v>14</v>
      </c>
      <c r="E9" s="10" t="s">
        <v>82</v>
      </c>
      <c r="F9" s="6"/>
      <c r="G9" s="65"/>
      <c r="H9" s="18" t="s">
        <v>19</v>
      </c>
      <c r="I9" s="14" t="s">
        <v>68</v>
      </c>
      <c r="J9" s="19" t="s">
        <v>19</v>
      </c>
      <c r="K9" s="6" t="s">
        <v>68</v>
      </c>
      <c r="L9" s="6" t="s">
        <v>60</v>
      </c>
      <c r="M9" s="14" t="s">
        <v>20</v>
      </c>
      <c r="N9" s="17" t="s">
        <v>15</v>
      </c>
      <c r="O9" s="7" t="s">
        <v>15</v>
      </c>
      <c r="P9" s="6" t="s">
        <v>96</v>
      </c>
      <c r="Q9" s="6" t="s">
        <v>86</v>
      </c>
      <c r="R9" s="7" t="s">
        <v>72</v>
      </c>
      <c r="S9" s="15" t="s">
        <v>151</v>
      </c>
      <c r="T9" s="15" t="s">
        <v>100</v>
      </c>
      <c r="U9" s="15" t="s">
        <v>126</v>
      </c>
      <c r="V9" s="14" t="s">
        <v>107</v>
      </c>
      <c r="W9" s="16" t="s">
        <v>110</v>
      </c>
      <c r="X9" s="6" t="s">
        <v>113</v>
      </c>
    </row>
    <row r="10" spans="1:24" ht="10.5" customHeight="1">
      <c r="A10" s="2"/>
      <c r="B10" s="14" t="s">
        <v>89</v>
      </c>
      <c r="C10" s="14" t="s">
        <v>74</v>
      </c>
      <c r="D10" s="54" t="s">
        <v>16</v>
      </c>
      <c r="E10" s="10" t="s">
        <v>69</v>
      </c>
      <c r="F10" s="58" t="s">
        <v>7</v>
      </c>
      <c r="G10" s="19" t="s">
        <v>2</v>
      </c>
      <c r="H10" s="10" t="s">
        <v>21</v>
      </c>
      <c r="I10" s="58" t="s">
        <v>64</v>
      </c>
      <c r="J10" s="14" t="s">
        <v>21</v>
      </c>
      <c r="K10" s="58" t="s">
        <v>64</v>
      </c>
      <c r="L10" s="58" t="s">
        <v>61</v>
      </c>
      <c r="M10" s="19" t="s">
        <v>64</v>
      </c>
      <c r="N10" s="6" t="s">
        <v>17</v>
      </c>
      <c r="O10" s="6" t="s">
        <v>17</v>
      </c>
      <c r="P10" s="6" t="s">
        <v>124</v>
      </c>
      <c r="Q10" s="6" t="s">
        <v>82</v>
      </c>
      <c r="R10" s="7" t="s">
        <v>73</v>
      </c>
      <c r="S10" s="15" t="s">
        <v>152</v>
      </c>
      <c r="T10" s="15" t="s">
        <v>98</v>
      </c>
      <c r="U10" s="15" t="s">
        <v>127</v>
      </c>
      <c r="V10" s="14" t="s">
        <v>108</v>
      </c>
      <c r="W10" s="16" t="s">
        <v>101</v>
      </c>
      <c r="X10" s="6" t="s">
        <v>104</v>
      </c>
    </row>
    <row r="11" spans="1:24" ht="10.5" customHeight="1" thickBot="1">
      <c r="A11" s="86" t="s">
        <v>129</v>
      </c>
      <c r="B11" s="21" t="s">
        <v>88</v>
      </c>
      <c r="C11" s="21" t="s">
        <v>8</v>
      </c>
      <c r="D11" s="54" t="s">
        <v>3</v>
      </c>
      <c r="E11" s="10" t="s">
        <v>3</v>
      </c>
      <c r="F11" s="6" t="s">
        <v>3</v>
      </c>
      <c r="G11" s="14" t="s">
        <v>3</v>
      </c>
      <c r="H11" s="21" t="s">
        <v>74</v>
      </c>
      <c r="I11" s="20" t="s">
        <v>3</v>
      </c>
      <c r="J11" s="21" t="s">
        <v>74</v>
      </c>
      <c r="K11" s="56" t="s">
        <v>3</v>
      </c>
      <c r="L11" s="6" t="s">
        <v>62</v>
      </c>
      <c r="M11" s="14" t="s">
        <v>3</v>
      </c>
      <c r="N11" s="20" t="s">
        <v>3</v>
      </c>
      <c r="O11" s="22" t="s">
        <v>3</v>
      </c>
      <c r="P11" s="15" t="s">
        <v>8</v>
      </c>
      <c r="Q11" s="15" t="s">
        <v>8</v>
      </c>
      <c r="R11" s="22" t="s">
        <v>3</v>
      </c>
      <c r="S11" s="72" t="s">
        <v>3</v>
      </c>
      <c r="T11" s="72" t="s">
        <v>3</v>
      </c>
      <c r="U11" s="72" t="s">
        <v>3</v>
      </c>
      <c r="V11" s="72" t="s">
        <v>3</v>
      </c>
      <c r="W11" s="72" t="s">
        <v>3</v>
      </c>
      <c r="X11" s="80" t="s">
        <v>3</v>
      </c>
    </row>
    <row r="12" spans="1:24" ht="11.25" customHeight="1" thickBot="1">
      <c r="A12" s="32" t="s">
        <v>93</v>
      </c>
      <c r="B12" s="38"/>
      <c r="C12" s="38"/>
      <c r="D12" s="38"/>
      <c r="E12" s="38"/>
      <c r="F12" s="32"/>
      <c r="G12" s="33"/>
      <c r="H12" s="33"/>
      <c r="I12" s="34" t="s">
        <v>144</v>
      </c>
      <c r="J12" s="34"/>
      <c r="K12" s="34"/>
      <c r="L12" s="33"/>
      <c r="M12" s="33"/>
      <c r="N12" s="35"/>
      <c r="O12" s="36"/>
      <c r="P12" s="36"/>
      <c r="Q12" s="36"/>
      <c r="R12" s="36"/>
      <c r="S12" s="36"/>
      <c r="T12" s="36"/>
      <c r="U12" s="36"/>
      <c r="V12" s="35"/>
      <c r="W12" s="35"/>
      <c r="X12" s="33"/>
    </row>
    <row r="13" spans="1:24" ht="10.5" customHeight="1">
      <c r="A13" s="2" t="s">
        <v>0</v>
      </c>
      <c r="B13" s="27">
        <v>864063</v>
      </c>
      <c r="C13" s="67">
        <v>1</v>
      </c>
      <c r="D13" s="27">
        <v>47425199880.07</v>
      </c>
      <c r="E13" s="27">
        <f t="shared" ref="E13:E36" si="0">D13/B13</f>
        <v>54886.275514713627</v>
      </c>
      <c r="F13" s="27">
        <v>7843644971</v>
      </c>
      <c r="G13" s="27">
        <v>11228737935.640003</v>
      </c>
      <c r="H13" s="27">
        <v>564916</v>
      </c>
      <c r="I13" s="27">
        <v>2373536163.9300003</v>
      </c>
      <c r="J13" s="27">
        <v>299147</v>
      </c>
      <c r="K13" s="27">
        <v>10682737200.4</v>
      </c>
      <c r="L13" s="27">
        <v>1632920</v>
      </c>
      <c r="M13" s="27">
        <v>3956380450</v>
      </c>
      <c r="N13" s="27">
        <v>27027453101.099998</v>
      </c>
      <c r="O13" s="47">
        <v>-8229366625</v>
      </c>
      <c r="P13" s="104">
        <f>O13/N13</f>
        <v>-0.30448176504892616</v>
      </c>
      <c r="Q13" s="109">
        <f>N13/D13</f>
        <v>0.5698964510312593</v>
      </c>
      <c r="R13" s="50">
        <v>0</v>
      </c>
      <c r="S13" s="51">
        <v>35905606</v>
      </c>
      <c r="T13" s="51">
        <v>11227</v>
      </c>
      <c r="U13" s="51">
        <v>6538744</v>
      </c>
      <c r="V13" s="51">
        <v>2124636</v>
      </c>
      <c r="W13" s="51">
        <v>729467</v>
      </c>
      <c r="X13" s="28">
        <v>0</v>
      </c>
    </row>
    <row r="14" spans="1:24" ht="10.5" customHeight="1">
      <c r="A14" s="2" t="s">
        <v>42</v>
      </c>
      <c r="B14" s="51">
        <v>76479</v>
      </c>
      <c r="C14" s="99">
        <v>0.29942682191544839</v>
      </c>
      <c r="D14" s="51">
        <v>1137013742</v>
      </c>
      <c r="E14" s="41">
        <f t="shared" si="0"/>
        <v>14867.005870892663</v>
      </c>
      <c r="F14" s="41">
        <v>9068203</v>
      </c>
      <c r="G14" s="41">
        <v>160704468</v>
      </c>
      <c r="H14" s="41">
        <v>67423</v>
      </c>
      <c r="I14" s="41">
        <v>301276972</v>
      </c>
      <c r="J14" s="41">
        <v>9056</v>
      </c>
      <c r="K14" s="41">
        <v>89510708</v>
      </c>
      <c r="L14" s="41">
        <v>197867</v>
      </c>
      <c r="M14" s="41">
        <v>494445464</v>
      </c>
      <c r="N14" s="41">
        <v>100144333</v>
      </c>
      <c r="O14" s="41">
        <v>69138526</v>
      </c>
      <c r="P14" s="102">
        <f t="shared" ref="P14:P36" si="1">O14/N14</f>
        <v>0.69038880113166268</v>
      </c>
      <c r="Q14" s="110">
        <f>N14/D14</f>
        <v>8.8076625022883853E-2</v>
      </c>
      <c r="R14" s="51">
        <v>4150663</v>
      </c>
      <c r="S14" s="51">
        <v>8099222</v>
      </c>
      <c r="T14" s="51">
        <v>83778</v>
      </c>
      <c r="U14" s="51">
        <v>1613743</v>
      </c>
      <c r="V14" s="51">
        <v>628793</v>
      </c>
      <c r="W14" s="51">
        <v>142342</v>
      </c>
      <c r="X14" s="77">
        <v>418208</v>
      </c>
    </row>
    <row r="15" spans="1:24" ht="10.5" customHeight="1">
      <c r="A15" s="2" t="s">
        <v>41</v>
      </c>
      <c r="B15" s="51">
        <v>54399</v>
      </c>
      <c r="C15" s="99">
        <v>0.26000363247046226</v>
      </c>
      <c r="D15" s="51">
        <v>926810932</v>
      </c>
      <c r="E15" s="41">
        <f t="shared" si="0"/>
        <v>17037.278847037629</v>
      </c>
      <c r="F15" s="41">
        <v>3587455</v>
      </c>
      <c r="G15" s="41">
        <v>85430800</v>
      </c>
      <c r="H15" s="41">
        <v>48771</v>
      </c>
      <c r="I15" s="41">
        <v>222892028</v>
      </c>
      <c r="J15" s="41">
        <v>5628</v>
      </c>
      <c r="K15" s="41">
        <v>52675277</v>
      </c>
      <c r="L15" s="41">
        <v>160685</v>
      </c>
      <c r="M15" s="41">
        <v>401776966</v>
      </c>
      <c r="N15" s="41">
        <v>167623316</v>
      </c>
      <c r="O15" s="41">
        <v>160523056</v>
      </c>
      <c r="P15" s="102">
        <f t="shared" si="1"/>
        <v>0.95764157296589936</v>
      </c>
      <c r="Q15" s="110">
        <f t="shared" ref="Q15:Q35" si="2">N15/D15</f>
        <v>0.18086031380562093</v>
      </c>
      <c r="R15" s="51">
        <v>9646740</v>
      </c>
      <c r="S15" s="51">
        <v>8035669</v>
      </c>
      <c r="T15" s="51">
        <v>110368</v>
      </c>
      <c r="U15" s="51">
        <v>1194577</v>
      </c>
      <c r="V15" s="51">
        <v>760965</v>
      </c>
      <c r="W15" s="51">
        <v>93934</v>
      </c>
      <c r="X15" s="77">
        <v>1913152</v>
      </c>
    </row>
    <row r="16" spans="1:24" ht="10.5" customHeight="1">
      <c r="A16" s="2" t="s">
        <v>40</v>
      </c>
      <c r="B16" s="51">
        <v>29886</v>
      </c>
      <c r="C16" s="99">
        <v>0.16011100515381071</v>
      </c>
      <c r="D16" s="51">
        <v>605192187</v>
      </c>
      <c r="E16" s="41">
        <f t="shared" si="0"/>
        <v>20250.022987351938</v>
      </c>
      <c r="F16" s="41">
        <v>2337147</v>
      </c>
      <c r="G16" s="41">
        <v>47620003</v>
      </c>
      <c r="H16" s="41">
        <v>26782</v>
      </c>
      <c r="I16" s="41">
        <v>125953465</v>
      </c>
      <c r="J16" s="41">
        <v>3104</v>
      </c>
      <c r="K16" s="41">
        <v>29154008</v>
      </c>
      <c r="L16" s="41">
        <v>101610</v>
      </c>
      <c r="M16" s="41">
        <v>253984900</v>
      </c>
      <c r="N16" s="41">
        <v>150816958</v>
      </c>
      <c r="O16" s="41">
        <v>146822000</v>
      </c>
      <c r="P16" s="102">
        <f t="shared" si="1"/>
        <v>0.97351121483301628</v>
      </c>
      <c r="Q16" s="110">
        <f t="shared" si="2"/>
        <v>0.24920506450622767</v>
      </c>
      <c r="R16" s="51">
        <v>8825469</v>
      </c>
      <c r="S16" s="51">
        <v>5696545</v>
      </c>
      <c r="T16" s="51">
        <v>168547</v>
      </c>
      <c r="U16" s="51">
        <v>813912</v>
      </c>
      <c r="V16" s="51">
        <v>911510</v>
      </c>
      <c r="W16" s="51">
        <v>134676</v>
      </c>
      <c r="X16" s="77">
        <v>1974393</v>
      </c>
    </row>
    <row r="17" spans="1:24" ht="10.5" customHeight="1">
      <c r="A17" s="2" t="s">
        <v>39</v>
      </c>
      <c r="B17" s="51">
        <v>21443</v>
      </c>
      <c r="C17" s="99">
        <v>6.6303040422499071E-2</v>
      </c>
      <c r="D17" s="51">
        <v>505758889</v>
      </c>
      <c r="E17" s="41">
        <f t="shared" si="0"/>
        <v>23586.200111924638</v>
      </c>
      <c r="F17" s="41">
        <v>1853825</v>
      </c>
      <c r="G17" s="41">
        <v>36138206</v>
      </c>
      <c r="H17" s="41">
        <v>19347</v>
      </c>
      <c r="I17" s="41">
        <v>92739981</v>
      </c>
      <c r="J17" s="41">
        <v>2096</v>
      </c>
      <c r="K17" s="41">
        <v>22295943</v>
      </c>
      <c r="L17" s="41">
        <v>76953</v>
      </c>
      <c r="M17" s="41">
        <v>192283501</v>
      </c>
      <c r="N17" s="41">
        <v>164155083</v>
      </c>
      <c r="O17" s="41">
        <v>157992898</v>
      </c>
      <c r="P17" s="102">
        <f t="shared" si="1"/>
        <v>0.96246119896269067</v>
      </c>
      <c r="Q17" s="110">
        <f t="shared" si="2"/>
        <v>0.32457181983409489</v>
      </c>
      <c r="R17" s="51">
        <v>9491029</v>
      </c>
      <c r="S17" s="51">
        <v>4562551</v>
      </c>
      <c r="T17" s="51">
        <v>397959</v>
      </c>
      <c r="U17" s="51">
        <v>793220</v>
      </c>
      <c r="V17" s="51">
        <v>1935668</v>
      </c>
      <c r="W17" s="51">
        <v>170515</v>
      </c>
      <c r="X17" s="77">
        <v>2178199</v>
      </c>
    </row>
    <row r="18" spans="1:24" ht="10.5" customHeight="1">
      <c r="A18" s="2" t="s">
        <v>38</v>
      </c>
      <c r="B18" s="51">
        <v>949</v>
      </c>
      <c r="C18" s="99">
        <v>2.0604007902907142E-2</v>
      </c>
      <c r="D18" s="51">
        <v>27185355</v>
      </c>
      <c r="E18" s="41">
        <f t="shared" si="0"/>
        <v>28646.317175974709</v>
      </c>
      <c r="F18" s="41">
        <v>211111</v>
      </c>
      <c r="G18" s="41">
        <v>2524904</v>
      </c>
      <c r="H18" s="41">
        <v>810</v>
      </c>
      <c r="I18" s="41">
        <v>3871900</v>
      </c>
      <c r="J18" s="41">
        <v>139</v>
      </c>
      <c r="K18" s="41">
        <v>1828765</v>
      </c>
      <c r="L18" s="41">
        <v>3290</v>
      </c>
      <c r="M18" s="41">
        <v>8216504</v>
      </c>
      <c r="N18" s="41">
        <v>10954393</v>
      </c>
      <c r="O18" s="41">
        <v>9767440</v>
      </c>
      <c r="P18" s="102">
        <f t="shared" si="1"/>
        <v>0.89164593601854525</v>
      </c>
      <c r="Q18" s="110">
        <f t="shared" si="2"/>
        <v>0.40295199382167346</v>
      </c>
      <c r="R18" s="51">
        <v>586607</v>
      </c>
      <c r="S18" s="51">
        <v>193288</v>
      </c>
      <c r="T18" s="51">
        <v>50683</v>
      </c>
      <c r="U18" s="51">
        <v>60416</v>
      </c>
      <c r="V18" s="51">
        <v>235204</v>
      </c>
      <c r="W18" s="51">
        <v>14200</v>
      </c>
      <c r="X18" s="77">
        <v>62593</v>
      </c>
    </row>
    <row r="19" spans="1:24" ht="10.5" customHeight="1">
      <c r="A19" s="2" t="s">
        <v>37</v>
      </c>
      <c r="B19" s="51">
        <v>2089</v>
      </c>
      <c r="C19" s="99">
        <v>1.4012140725089713E-2</v>
      </c>
      <c r="D19" s="51">
        <v>64873422</v>
      </c>
      <c r="E19" s="41">
        <f t="shared" si="0"/>
        <v>31054.773575873623</v>
      </c>
      <c r="F19" s="41">
        <v>454022</v>
      </c>
      <c r="G19" s="41">
        <v>8243576</v>
      </c>
      <c r="H19" s="41">
        <v>1715</v>
      </c>
      <c r="I19" s="41">
        <v>8164150</v>
      </c>
      <c r="J19" s="41">
        <v>374</v>
      </c>
      <c r="K19" s="41">
        <v>4960306</v>
      </c>
      <c r="L19" s="41">
        <v>7413</v>
      </c>
      <c r="M19" s="41">
        <v>18498500</v>
      </c>
      <c r="N19" s="41">
        <v>25460912</v>
      </c>
      <c r="O19" s="41">
        <v>24196161</v>
      </c>
      <c r="P19" s="102">
        <f t="shared" si="1"/>
        <v>0.95032577780403149</v>
      </c>
      <c r="Q19" s="110">
        <f t="shared" si="2"/>
        <v>0.39247061762827928</v>
      </c>
      <c r="R19" s="51">
        <v>1453064</v>
      </c>
      <c r="S19" s="51">
        <v>431761</v>
      </c>
      <c r="T19" s="51">
        <v>291321</v>
      </c>
      <c r="U19" s="51">
        <v>138033</v>
      </c>
      <c r="V19" s="51">
        <v>562460</v>
      </c>
      <c r="W19" s="51">
        <v>37340</v>
      </c>
      <c r="X19" s="77">
        <v>100133</v>
      </c>
    </row>
    <row r="20" spans="1:24" ht="10.5" customHeight="1">
      <c r="A20" s="2" t="s">
        <v>36</v>
      </c>
      <c r="B20" s="51">
        <v>1229</v>
      </c>
      <c r="C20" s="99">
        <v>8.2554140469665218E-3</v>
      </c>
      <c r="D20" s="51">
        <v>43416007</v>
      </c>
      <c r="E20" s="41">
        <f t="shared" si="0"/>
        <v>35326.287225386492</v>
      </c>
      <c r="F20" s="41">
        <v>1883666</v>
      </c>
      <c r="G20" s="41">
        <v>4844275</v>
      </c>
      <c r="H20" s="41">
        <v>973</v>
      </c>
      <c r="I20" s="41">
        <v>4599850</v>
      </c>
      <c r="J20" s="41">
        <v>256</v>
      </c>
      <c r="K20" s="41">
        <v>3894206</v>
      </c>
      <c r="L20" s="41">
        <v>4145</v>
      </c>
      <c r="M20" s="41">
        <v>10351713</v>
      </c>
      <c r="N20" s="41">
        <v>21609629</v>
      </c>
      <c r="O20" s="41">
        <v>16968217</v>
      </c>
      <c r="P20" s="102">
        <f t="shared" si="1"/>
        <v>0.78521556293261674</v>
      </c>
      <c r="Q20" s="110">
        <f t="shared" si="2"/>
        <v>0.49773414215637102</v>
      </c>
      <c r="R20" s="51">
        <v>1020244</v>
      </c>
      <c r="S20" s="51">
        <v>231401</v>
      </c>
      <c r="T20" s="51">
        <v>306873</v>
      </c>
      <c r="U20" s="51">
        <v>82609</v>
      </c>
      <c r="V20" s="51">
        <v>373479</v>
      </c>
      <c r="W20" s="51">
        <v>41894</v>
      </c>
      <c r="X20" s="77">
        <v>34227</v>
      </c>
    </row>
    <row r="21" spans="1:24" ht="10.5" customHeight="1">
      <c r="A21" s="2" t="s">
        <v>35</v>
      </c>
      <c r="B21" s="51">
        <v>708</v>
      </c>
      <c r="C21" s="99">
        <v>5.6477795770546986E-3</v>
      </c>
      <c r="D21" s="51">
        <v>27332101</v>
      </c>
      <c r="E21" s="41">
        <f t="shared" si="0"/>
        <v>38604.662429378528</v>
      </c>
      <c r="F21" s="41">
        <v>489673</v>
      </c>
      <c r="G21" s="41">
        <v>4342770</v>
      </c>
      <c r="H21" s="41">
        <v>543</v>
      </c>
      <c r="I21" s="41">
        <v>2602700</v>
      </c>
      <c r="J21" s="41">
        <v>165</v>
      </c>
      <c r="K21" s="41">
        <v>2714873</v>
      </c>
      <c r="L21" s="41">
        <v>2273</v>
      </c>
      <c r="M21" s="41">
        <v>5649500</v>
      </c>
      <c r="N21" s="41">
        <v>12511931</v>
      </c>
      <c r="O21" s="41">
        <v>11295236</v>
      </c>
      <c r="P21" s="102">
        <f t="shared" si="1"/>
        <v>0.90275721629219341</v>
      </c>
      <c r="Q21" s="110">
        <f t="shared" si="2"/>
        <v>0.45777421208856212</v>
      </c>
      <c r="R21" s="51">
        <v>680807</v>
      </c>
      <c r="S21" s="51">
        <v>115421</v>
      </c>
      <c r="T21" s="51">
        <v>333025</v>
      </c>
      <c r="U21" s="51">
        <v>32950</v>
      </c>
      <c r="V21" s="51">
        <v>171833</v>
      </c>
      <c r="W21" s="51">
        <v>70353</v>
      </c>
      <c r="X21" s="77">
        <v>17982</v>
      </c>
    </row>
    <row r="22" spans="1:24" ht="10.5" customHeight="1">
      <c r="A22" s="2" t="s">
        <v>34</v>
      </c>
      <c r="B22" s="51">
        <v>609</v>
      </c>
      <c r="C22" s="99">
        <v>3.5342661319807561E-3</v>
      </c>
      <c r="D22" s="51">
        <v>28351365</v>
      </c>
      <c r="E22" s="41">
        <f t="shared" si="0"/>
        <v>46553.965517241377</v>
      </c>
      <c r="F22" s="41">
        <v>506859</v>
      </c>
      <c r="G22" s="41">
        <v>4865227</v>
      </c>
      <c r="H22" s="41">
        <v>403</v>
      </c>
      <c r="I22" s="41">
        <v>1944850</v>
      </c>
      <c r="J22" s="41">
        <v>206</v>
      </c>
      <c r="K22" s="41">
        <v>3880342</v>
      </c>
      <c r="L22" s="41">
        <v>1830</v>
      </c>
      <c r="M22" s="41">
        <v>4526500</v>
      </c>
      <c r="N22" s="41">
        <v>13641305</v>
      </c>
      <c r="O22" s="41">
        <v>11202563</v>
      </c>
      <c r="P22" s="102">
        <f t="shared" si="1"/>
        <v>0.82122370257097832</v>
      </c>
      <c r="Q22" s="110">
        <f t="shared" si="2"/>
        <v>0.48115161298230263</v>
      </c>
      <c r="R22" s="51">
        <v>681522</v>
      </c>
      <c r="S22" s="51">
        <v>75312</v>
      </c>
      <c r="T22" s="51">
        <v>505474</v>
      </c>
      <c r="U22" s="51">
        <v>35579</v>
      </c>
      <c r="V22" s="51">
        <v>55866</v>
      </c>
      <c r="W22" s="51">
        <v>66399</v>
      </c>
      <c r="X22" s="77">
        <v>4135</v>
      </c>
    </row>
    <row r="23" spans="1:24" ht="10.5" customHeight="1">
      <c r="A23" s="2" t="s">
        <v>33</v>
      </c>
      <c r="B23" s="51">
        <v>180</v>
      </c>
      <c r="C23" s="99">
        <v>2.6825633383010432E-3</v>
      </c>
      <c r="D23" s="51">
        <v>8779266</v>
      </c>
      <c r="E23" s="41">
        <f t="shared" si="0"/>
        <v>48773.7</v>
      </c>
      <c r="F23" s="41">
        <v>146283</v>
      </c>
      <c r="G23" s="41">
        <v>1483356</v>
      </c>
      <c r="H23" s="41">
        <v>110</v>
      </c>
      <c r="I23" s="41">
        <v>539400</v>
      </c>
      <c r="J23" s="41">
        <v>70</v>
      </c>
      <c r="K23" s="41">
        <v>1086449</v>
      </c>
      <c r="L23" s="41">
        <v>532</v>
      </c>
      <c r="M23" s="41">
        <v>1304500</v>
      </c>
      <c r="N23" s="41">
        <v>4511844</v>
      </c>
      <c r="O23" s="41">
        <v>3709466</v>
      </c>
      <c r="P23" s="102">
        <f t="shared" si="1"/>
        <v>0.82216184779438295</v>
      </c>
      <c r="Q23" s="110">
        <f t="shared" si="2"/>
        <v>0.51392041202533334</v>
      </c>
      <c r="R23" s="51">
        <v>227685</v>
      </c>
      <c r="S23" s="51">
        <v>19613</v>
      </c>
      <c r="T23" s="51">
        <v>189765</v>
      </c>
      <c r="U23" s="51">
        <v>21972</v>
      </c>
      <c r="V23" s="51">
        <v>10832</v>
      </c>
      <c r="W23" s="51">
        <v>53350</v>
      </c>
      <c r="X23" s="77">
        <v>450</v>
      </c>
    </row>
    <row r="24" spans="1:24" ht="10.5" customHeight="1">
      <c r="A24" s="2" t="s">
        <v>32</v>
      </c>
      <c r="B24" s="51">
        <v>453</v>
      </c>
      <c r="C24" s="99">
        <v>2.4454629374706465E-3</v>
      </c>
      <c r="D24" s="51">
        <v>23044001</v>
      </c>
      <c r="E24" s="41">
        <f t="shared" si="0"/>
        <v>50869.759381898453</v>
      </c>
      <c r="F24" s="41">
        <v>204147</v>
      </c>
      <c r="G24" s="41">
        <v>3924620</v>
      </c>
      <c r="H24" s="41">
        <v>270</v>
      </c>
      <c r="I24" s="41">
        <v>1346148</v>
      </c>
      <c r="J24" s="41">
        <v>183</v>
      </c>
      <c r="K24" s="41">
        <v>3161353</v>
      </c>
      <c r="L24" s="41">
        <v>1300</v>
      </c>
      <c r="M24" s="41">
        <v>3220000</v>
      </c>
      <c r="N24" s="41">
        <v>11596027</v>
      </c>
      <c r="O24" s="41">
        <v>10453080</v>
      </c>
      <c r="P24" s="102">
        <f t="shared" si="1"/>
        <v>0.90143632814928765</v>
      </c>
      <c r="Q24" s="110">
        <f t="shared" si="2"/>
        <v>0.50321239788177408</v>
      </c>
      <c r="R24" s="51">
        <v>649529</v>
      </c>
      <c r="S24" s="51">
        <v>48872</v>
      </c>
      <c r="T24" s="51">
        <v>511931</v>
      </c>
      <c r="U24" s="51">
        <v>19969</v>
      </c>
      <c r="V24" s="51">
        <v>16923</v>
      </c>
      <c r="W24" s="51">
        <v>73580</v>
      </c>
      <c r="X24" s="77">
        <v>1293</v>
      </c>
    </row>
    <row r="25" spans="1:24" ht="10.5" customHeight="1">
      <c r="A25" s="2" t="s">
        <v>31</v>
      </c>
      <c r="B25" s="51">
        <v>521</v>
      </c>
      <c r="C25" s="99">
        <v>2.4531500141256237E-3</v>
      </c>
      <c r="D25" s="51">
        <v>30697790</v>
      </c>
      <c r="E25" s="41">
        <f t="shared" si="0"/>
        <v>58920.90211132438</v>
      </c>
      <c r="F25" s="41">
        <v>759899</v>
      </c>
      <c r="G25" s="41">
        <v>5490127</v>
      </c>
      <c r="H25" s="41">
        <v>287</v>
      </c>
      <c r="I25" s="41">
        <v>1406350</v>
      </c>
      <c r="J25" s="41">
        <v>234</v>
      </c>
      <c r="K25" s="41">
        <v>4127917</v>
      </c>
      <c r="L25" s="41">
        <v>1552</v>
      </c>
      <c r="M25" s="41">
        <v>3832000</v>
      </c>
      <c r="N25" s="41">
        <v>16601295</v>
      </c>
      <c r="O25" s="41">
        <v>14222034</v>
      </c>
      <c r="P25" s="102">
        <f t="shared" si="1"/>
        <v>0.8566822046111463</v>
      </c>
      <c r="Q25" s="110">
        <f t="shared" si="2"/>
        <v>0.54079772517826197</v>
      </c>
      <c r="R25" s="51">
        <v>900596</v>
      </c>
      <c r="S25" s="51">
        <v>56516</v>
      </c>
      <c r="T25" s="51">
        <v>742619</v>
      </c>
      <c r="U25" s="51">
        <v>23233</v>
      </c>
      <c r="V25" s="51">
        <v>17799</v>
      </c>
      <c r="W25" s="51">
        <v>83580</v>
      </c>
      <c r="X25" s="77">
        <v>180</v>
      </c>
    </row>
    <row r="26" spans="1:24" ht="10.5" customHeight="1">
      <c r="A26" s="2" t="s">
        <v>30</v>
      </c>
      <c r="B26" s="51">
        <v>695</v>
      </c>
      <c r="C26" s="99">
        <v>2.1653788634097707E-3</v>
      </c>
      <c r="D26" s="51">
        <v>49511810</v>
      </c>
      <c r="E26" s="41">
        <f t="shared" si="0"/>
        <v>71240.014388489202</v>
      </c>
      <c r="F26" s="41">
        <v>420793</v>
      </c>
      <c r="G26" s="41">
        <v>9535163</v>
      </c>
      <c r="H26" s="41">
        <v>285</v>
      </c>
      <c r="I26" s="41">
        <v>1457365</v>
      </c>
      <c r="J26" s="41">
        <v>410</v>
      </c>
      <c r="K26" s="41">
        <v>8364882</v>
      </c>
      <c r="L26" s="41">
        <v>2058</v>
      </c>
      <c r="M26" s="41">
        <v>4955000</v>
      </c>
      <c r="N26" s="41">
        <v>25620193</v>
      </c>
      <c r="O26" s="41">
        <v>24099799</v>
      </c>
      <c r="P26" s="102">
        <f t="shared" si="1"/>
        <v>0.9406564189426676</v>
      </c>
      <c r="Q26" s="110">
        <f t="shared" si="2"/>
        <v>0.51745619883417715</v>
      </c>
      <c r="R26" s="51">
        <v>1558179</v>
      </c>
      <c r="S26" s="51">
        <v>65862</v>
      </c>
      <c r="T26" s="51">
        <v>1210424</v>
      </c>
      <c r="U26" s="51">
        <v>11570</v>
      </c>
      <c r="V26" s="51">
        <v>21243</v>
      </c>
      <c r="W26" s="51">
        <v>181223</v>
      </c>
      <c r="X26" s="101" t="s">
        <v>122</v>
      </c>
    </row>
    <row r="27" spans="1:24" ht="10.5" customHeight="1">
      <c r="A27" s="2" t="s">
        <v>29</v>
      </c>
      <c r="B27" s="51">
        <v>481</v>
      </c>
      <c r="C27" s="99">
        <v>2.0669058719893431E-3</v>
      </c>
      <c r="D27" s="51">
        <v>43044806</v>
      </c>
      <c r="E27" s="41">
        <f t="shared" si="0"/>
        <v>89490.241164241161</v>
      </c>
      <c r="F27" s="41">
        <v>330989</v>
      </c>
      <c r="G27" s="41">
        <v>6918533</v>
      </c>
      <c r="H27" s="41">
        <v>160</v>
      </c>
      <c r="I27" s="41">
        <v>805550</v>
      </c>
      <c r="J27" s="41">
        <v>321</v>
      </c>
      <c r="K27" s="41">
        <v>7026158</v>
      </c>
      <c r="L27" s="41">
        <v>1413</v>
      </c>
      <c r="M27" s="41">
        <v>3353000</v>
      </c>
      <c r="N27" s="41">
        <v>25272554</v>
      </c>
      <c r="O27" s="41">
        <v>21507445</v>
      </c>
      <c r="P27" s="102">
        <f t="shared" si="1"/>
        <v>0.85101984548138665</v>
      </c>
      <c r="Q27" s="110">
        <f t="shared" si="2"/>
        <v>0.58712203279531561</v>
      </c>
      <c r="R27" s="51">
        <v>1415621</v>
      </c>
      <c r="S27" s="51">
        <v>40264</v>
      </c>
      <c r="T27" s="51">
        <v>1067876</v>
      </c>
      <c r="U27" s="51">
        <v>13020</v>
      </c>
      <c r="V27" s="51">
        <v>14835</v>
      </c>
      <c r="W27" s="51">
        <v>204490</v>
      </c>
      <c r="X27" s="78">
        <v>0</v>
      </c>
    </row>
    <row r="28" spans="1:24" ht="10.5" customHeight="1">
      <c r="A28" s="2" t="s">
        <v>28</v>
      </c>
      <c r="B28" s="51">
        <v>279</v>
      </c>
      <c r="C28" s="99">
        <v>1.588793029811224E-3</v>
      </c>
      <c r="D28" s="51">
        <v>28332153</v>
      </c>
      <c r="E28" s="41">
        <f t="shared" si="0"/>
        <v>101548.93548387097</v>
      </c>
      <c r="F28" s="41">
        <v>443603</v>
      </c>
      <c r="G28" s="41">
        <v>4923366</v>
      </c>
      <c r="H28" s="41">
        <v>76</v>
      </c>
      <c r="I28" s="41">
        <v>404950</v>
      </c>
      <c r="J28" s="41">
        <v>203</v>
      </c>
      <c r="K28" s="41">
        <v>4756430</v>
      </c>
      <c r="L28" s="41">
        <v>832</v>
      </c>
      <c r="M28" s="41">
        <v>1945000</v>
      </c>
      <c r="N28" s="41">
        <v>16746010</v>
      </c>
      <c r="O28" s="41">
        <v>15304026</v>
      </c>
      <c r="P28" s="102">
        <f t="shared" si="1"/>
        <v>0.91389089102419019</v>
      </c>
      <c r="Q28" s="110">
        <f t="shared" si="2"/>
        <v>0.59106026993430394</v>
      </c>
      <c r="R28" s="51">
        <v>1018164</v>
      </c>
      <c r="S28" s="51">
        <v>21897</v>
      </c>
      <c r="T28" s="51">
        <v>699332</v>
      </c>
      <c r="U28" s="51">
        <v>2019</v>
      </c>
      <c r="V28" s="51">
        <v>8893</v>
      </c>
      <c r="W28" s="51">
        <v>105685</v>
      </c>
      <c r="X28" s="78">
        <v>0</v>
      </c>
    </row>
    <row r="29" spans="1:24" ht="10.5" customHeight="1">
      <c r="A29" s="2" t="s">
        <v>27</v>
      </c>
      <c r="B29" s="51">
        <v>322</v>
      </c>
      <c r="C29" s="99">
        <v>1.677284258010074E-3</v>
      </c>
      <c r="D29" s="51">
        <v>89256468</v>
      </c>
      <c r="E29" s="41">
        <f t="shared" si="0"/>
        <v>277194</v>
      </c>
      <c r="F29" s="41">
        <v>1587833</v>
      </c>
      <c r="G29" s="41">
        <v>7012179</v>
      </c>
      <c r="H29" s="41">
        <v>75</v>
      </c>
      <c r="I29" s="41">
        <v>402400</v>
      </c>
      <c r="J29" s="41">
        <v>247</v>
      </c>
      <c r="K29" s="41">
        <v>10194027</v>
      </c>
      <c r="L29" s="41">
        <v>913</v>
      </c>
      <c r="M29" s="41">
        <v>2018500</v>
      </c>
      <c r="N29" s="41">
        <v>71217195</v>
      </c>
      <c r="O29" s="41">
        <v>21501023</v>
      </c>
      <c r="P29" s="102">
        <f t="shared" si="1"/>
        <v>0.30190774854303093</v>
      </c>
      <c r="Q29" s="110">
        <f t="shared" si="2"/>
        <v>0.79789394086263865</v>
      </c>
      <c r="R29" s="51">
        <v>1448255</v>
      </c>
      <c r="S29" s="51">
        <v>16000</v>
      </c>
      <c r="T29" s="51">
        <v>923680</v>
      </c>
      <c r="U29" s="51">
        <v>2643</v>
      </c>
      <c r="V29" s="51">
        <v>12619</v>
      </c>
      <c r="W29" s="51">
        <v>192938</v>
      </c>
      <c r="X29" s="78">
        <v>0</v>
      </c>
    </row>
    <row r="30" spans="1:24" ht="10.5" customHeight="1">
      <c r="A30" s="2" t="s">
        <v>26</v>
      </c>
      <c r="B30" s="51">
        <v>75</v>
      </c>
      <c r="C30" s="99">
        <v>1.5611015132277334E-3</v>
      </c>
      <c r="D30" s="51">
        <v>6831235</v>
      </c>
      <c r="E30" s="41">
        <f t="shared" si="0"/>
        <v>91083.133333333331</v>
      </c>
      <c r="F30" s="41">
        <v>2911772</v>
      </c>
      <c r="G30" s="41">
        <v>1429740</v>
      </c>
      <c r="H30" s="41">
        <v>16</v>
      </c>
      <c r="I30" s="41">
        <v>68000</v>
      </c>
      <c r="J30" s="41">
        <v>59</v>
      </c>
      <c r="K30" s="41">
        <v>1174160</v>
      </c>
      <c r="L30" s="41">
        <v>190</v>
      </c>
      <c r="M30" s="41">
        <v>400500</v>
      </c>
      <c r="N30" s="41">
        <v>6670607</v>
      </c>
      <c r="O30" s="41">
        <v>5811647</v>
      </c>
      <c r="P30" s="102">
        <f t="shared" si="1"/>
        <v>0.87123210826241149</v>
      </c>
      <c r="Q30" s="110">
        <f t="shared" si="2"/>
        <v>0.9764862429707073</v>
      </c>
      <c r="R30" s="51">
        <v>394816</v>
      </c>
      <c r="S30" s="51">
        <v>11500</v>
      </c>
      <c r="T30" s="51">
        <v>267400</v>
      </c>
      <c r="U30" s="76">
        <v>0</v>
      </c>
      <c r="V30" s="41" t="s">
        <v>122</v>
      </c>
      <c r="W30" s="51">
        <v>41871</v>
      </c>
      <c r="X30" s="78">
        <v>0</v>
      </c>
    </row>
    <row r="31" spans="1:24" ht="10.5" customHeight="1">
      <c r="A31" s="2" t="s">
        <v>25</v>
      </c>
      <c r="B31" s="51">
        <v>209</v>
      </c>
      <c r="C31" s="99">
        <v>1.4456764589919002E-3</v>
      </c>
      <c r="D31" s="51">
        <v>30623692</v>
      </c>
      <c r="E31" s="41">
        <f t="shared" si="0"/>
        <v>146524.84210526315</v>
      </c>
      <c r="F31" s="41">
        <v>4514663</v>
      </c>
      <c r="G31" s="41">
        <v>5911526</v>
      </c>
      <c r="H31" s="41">
        <v>33</v>
      </c>
      <c r="I31" s="41">
        <v>179950</v>
      </c>
      <c r="J31" s="41">
        <v>176</v>
      </c>
      <c r="K31" s="41">
        <v>5834900</v>
      </c>
      <c r="L31" s="41">
        <v>577</v>
      </c>
      <c r="M31" s="41">
        <v>1176500</v>
      </c>
      <c r="N31" s="41">
        <v>22035479</v>
      </c>
      <c r="O31" s="41">
        <v>18673267</v>
      </c>
      <c r="P31" s="102">
        <f t="shared" si="1"/>
        <v>0.84741824763600559</v>
      </c>
      <c r="Q31" s="110">
        <f t="shared" si="2"/>
        <v>0.71955657730622424</v>
      </c>
      <c r="R31" s="51">
        <v>1275624</v>
      </c>
      <c r="S31" s="88">
        <v>600</v>
      </c>
      <c r="T31" s="51">
        <v>718581</v>
      </c>
      <c r="U31" s="51">
        <v>565</v>
      </c>
      <c r="V31" s="51">
        <v>7302</v>
      </c>
      <c r="W31" s="51">
        <v>91962</v>
      </c>
      <c r="X31" s="78">
        <v>0</v>
      </c>
    </row>
    <row r="32" spans="1:24" ht="10.5" customHeight="1">
      <c r="A32" s="1" t="s">
        <v>24</v>
      </c>
      <c r="B32" s="51">
        <v>131</v>
      </c>
      <c r="C32" s="99">
        <v>1.4768883878241263E-3</v>
      </c>
      <c r="D32" s="51">
        <v>25224078</v>
      </c>
      <c r="E32" s="41">
        <f t="shared" si="0"/>
        <v>192550.21374045801</v>
      </c>
      <c r="F32" s="41">
        <v>443867</v>
      </c>
      <c r="G32" s="41">
        <v>4326896</v>
      </c>
      <c r="H32" s="41">
        <v>15</v>
      </c>
      <c r="I32" s="41">
        <v>75250</v>
      </c>
      <c r="J32" s="41">
        <v>116</v>
      </c>
      <c r="K32" s="41">
        <v>3626110</v>
      </c>
      <c r="L32" s="41">
        <v>364</v>
      </c>
      <c r="M32" s="41">
        <v>728000</v>
      </c>
      <c r="N32" s="41">
        <v>16911689</v>
      </c>
      <c r="O32" s="41">
        <v>14421648</v>
      </c>
      <c r="P32" s="102">
        <f t="shared" si="1"/>
        <v>0.85276213392997002</v>
      </c>
      <c r="Q32" s="110">
        <f t="shared" si="2"/>
        <v>0.67045816302978445</v>
      </c>
      <c r="R32" s="51">
        <v>999963</v>
      </c>
      <c r="S32" s="76">
        <v>0</v>
      </c>
      <c r="T32" s="51">
        <v>630953</v>
      </c>
      <c r="U32" s="76">
        <v>0</v>
      </c>
      <c r="V32" s="41" t="s">
        <v>122</v>
      </c>
      <c r="W32" s="51">
        <v>24000</v>
      </c>
      <c r="X32" s="78">
        <v>0</v>
      </c>
    </row>
    <row r="33" spans="1:24" ht="10.5" customHeight="1">
      <c r="A33" s="2" t="s">
        <v>23</v>
      </c>
      <c r="B33" s="51">
        <v>177</v>
      </c>
      <c r="C33" s="99">
        <v>1.8928861701672584E-3</v>
      </c>
      <c r="D33" s="51">
        <v>37924302</v>
      </c>
      <c r="E33" s="41">
        <f t="shared" si="0"/>
        <v>214261.59322033898</v>
      </c>
      <c r="F33" s="41">
        <v>2240380</v>
      </c>
      <c r="G33" s="41">
        <v>5646414</v>
      </c>
      <c r="H33" s="41">
        <v>20</v>
      </c>
      <c r="I33" s="41">
        <v>102600</v>
      </c>
      <c r="J33" s="41">
        <v>157</v>
      </c>
      <c r="K33" s="41">
        <v>7301730</v>
      </c>
      <c r="L33" s="41">
        <v>461</v>
      </c>
      <c r="M33" s="41">
        <v>924000</v>
      </c>
      <c r="N33" s="41">
        <v>26189938</v>
      </c>
      <c r="O33" s="41">
        <v>24434228</v>
      </c>
      <c r="P33" s="102">
        <f t="shared" si="1"/>
        <v>0.9329624224387244</v>
      </c>
      <c r="Q33" s="110">
        <f t="shared" si="2"/>
        <v>0.69058457555791009</v>
      </c>
      <c r="R33" s="51">
        <v>1726460</v>
      </c>
      <c r="S33" s="76">
        <v>0</v>
      </c>
      <c r="T33" s="51">
        <v>1111993</v>
      </c>
      <c r="U33" s="76">
        <v>0</v>
      </c>
      <c r="V33" s="51">
        <v>6992</v>
      </c>
      <c r="W33" s="78">
        <v>0</v>
      </c>
      <c r="X33" s="78">
        <v>0</v>
      </c>
    </row>
    <row r="34" spans="1:24" ht="10.5" customHeight="1">
      <c r="A34" s="2" t="s">
        <v>22</v>
      </c>
      <c r="B34" s="51">
        <v>101</v>
      </c>
      <c r="C34" s="99">
        <v>2.2792408548281541E-3</v>
      </c>
      <c r="D34" s="51">
        <v>26396531</v>
      </c>
      <c r="E34" s="41">
        <f t="shared" si="0"/>
        <v>261351.79207920792</v>
      </c>
      <c r="F34" s="41">
        <v>539047</v>
      </c>
      <c r="G34" s="41">
        <v>4739200</v>
      </c>
      <c r="H34" s="41">
        <v>12</v>
      </c>
      <c r="I34" s="41">
        <v>68100</v>
      </c>
      <c r="J34" s="41">
        <v>89</v>
      </c>
      <c r="K34" s="41">
        <v>3697038</v>
      </c>
      <c r="L34" s="41">
        <v>276</v>
      </c>
      <c r="M34" s="41">
        <v>552000</v>
      </c>
      <c r="N34" s="41">
        <v>17879240</v>
      </c>
      <c r="O34" s="41">
        <v>18063642</v>
      </c>
      <c r="P34" s="102">
        <f t="shared" si="1"/>
        <v>1.0103137493539993</v>
      </c>
      <c r="Q34" s="110">
        <f t="shared" si="2"/>
        <v>0.67733294196877614</v>
      </c>
      <c r="R34" s="51">
        <v>1311861</v>
      </c>
      <c r="S34" s="76">
        <v>0</v>
      </c>
      <c r="T34" s="51">
        <v>769682</v>
      </c>
      <c r="U34" s="76">
        <v>0</v>
      </c>
      <c r="V34" s="41" t="s">
        <v>122</v>
      </c>
      <c r="W34" s="78">
        <v>0</v>
      </c>
      <c r="X34" s="78">
        <v>0</v>
      </c>
    </row>
    <row r="35" spans="1:24" ht="10.5" customHeight="1">
      <c r="A35" s="8" t="s">
        <v>4</v>
      </c>
      <c r="B35" s="51">
        <v>319</v>
      </c>
      <c r="C35" s="99">
        <v>3.7272886603960977E-3</v>
      </c>
      <c r="D35" s="51">
        <v>255026708</v>
      </c>
      <c r="E35" s="41">
        <f t="shared" si="0"/>
        <v>799456.76489028218</v>
      </c>
      <c r="F35" s="41">
        <v>26382173</v>
      </c>
      <c r="G35" s="41">
        <v>21768283</v>
      </c>
      <c r="H35" s="41">
        <v>34</v>
      </c>
      <c r="I35" s="41">
        <v>199400</v>
      </c>
      <c r="J35" s="41">
        <v>285</v>
      </c>
      <c r="K35" s="41">
        <v>41757830</v>
      </c>
      <c r="L35" s="41">
        <v>922</v>
      </c>
      <c r="M35" s="41">
        <v>1846500</v>
      </c>
      <c r="N35" s="41">
        <v>215836868</v>
      </c>
      <c r="O35" s="41">
        <v>207570763</v>
      </c>
      <c r="P35" s="102">
        <f t="shared" si="1"/>
        <v>0.96170207121426543</v>
      </c>
      <c r="Q35" s="110">
        <f t="shared" si="2"/>
        <v>0.84633044786822875</v>
      </c>
      <c r="R35" s="73">
        <v>15695393</v>
      </c>
      <c r="S35" s="81" t="s">
        <v>122</v>
      </c>
      <c r="T35" s="51">
        <v>12353474</v>
      </c>
      <c r="U35" s="81" t="s">
        <v>122</v>
      </c>
      <c r="V35" s="51">
        <v>3772</v>
      </c>
      <c r="W35" s="81" t="s">
        <v>122</v>
      </c>
      <c r="X35" s="78">
        <v>0</v>
      </c>
    </row>
    <row r="36" spans="1:24" ht="10.5" customHeight="1" thickBot="1">
      <c r="A36" s="23" t="s">
        <v>1</v>
      </c>
      <c r="B36" s="26">
        <f t="shared" ref="B36:R36" si="3">SUM(B13:B35)</f>
        <v>1055797</v>
      </c>
      <c r="C36" s="70">
        <v>0.24153725010043109</v>
      </c>
      <c r="D36" s="26">
        <f t="shared" si="3"/>
        <v>51445826720.07</v>
      </c>
      <c r="E36" s="26">
        <f t="shared" si="0"/>
        <v>48727.005968069621</v>
      </c>
      <c r="F36" s="26">
        <f t="shared" si="3"/>
        <v>7904962381</v>
      </c>
      <c r="G36" s="26">
        <f t="shared" si="3"/>
        <v>11666561567.640003</v>
      </c>
      <c r="H36" s="26">
        <f t="shared" si="3"/>
        <v>733076</v>
      </c>
      <c r="I36" s="26">
        <f t="shared" si="3"/>
        <v>3144637522.9300003</v>
      </c>
      <c r="J36" s="26">
        <f t="shared" si="3"/>
        <v>322721</v>
      </c>
      <c r="K36" s="26">
        <f t="shared" si="3"/>
        <v>10995760612.4</v>
      </c>
      <c r="L36" s="26">
        <f t="shared" si="3"/>
        <v>2200376</v>
      </c>
      <c r="M36" s="26">
        <f t="shared" si="3"/>
        <v>5372369498</v>
      </c>
      <c r="N36" s="26">
        <f t="shared" si="3"/>
        <v>28171459900.099998</v>
      </c>
      <c r="O36" s="85">
        <f t="shared" si="3"/>
        <v>-7221688460</v>
      </c>
      <c r="P36" s="105">
        <f t="shared" si="1"/>
        <v>-0.25634768256984669</v>
      </c>
      <c r="Q36" s="105">
        <f>N36/D36</f>
        <v>0.54759465822928988</v>
      </c>
      <c r="R36" s="26">
        <f t="shared" si="3"/>
        <v>65158291</v>
      </c>
      <c r="S36" s="26">
        <f t="shared" ref="S36:X36" si="4">SUM(S13:S35)</f>
        <v>63627900</v>
      </c>
      <c r="T36" s="26">
        <f t="shared" si="4"/>
        <v>23456965</v>
      </c>
      <c r="U36" s="26">
        <f t="shared" si="4"/>
        <v>11398774</v>
      </c>
      <c r="V36" s="26">
        <f t="shared" si="4"/>
        <v>7881624</v>
      </c>
      <c r="W36" s="26">
        <f t="shared" si="4"/>
        <v>2553799</v>
      </c>
      <c r="X36" s="79">
        <f t="shared" si="4"/>
        <v>6704945</v>
      </c>
    </row>
    <row r="37" spans="1:24" ht="11.25" customHeight="1" thickBot="1">
      <c r="A37" s="32" t="s">
        <v>94</v>
      </c>
      <c r="B37" s="66"/>
      <c r="C37" s="66"/>
      <c r="D37" s="36"/>
      <c r="E37" s="36"/>
      <c r="F37" s="36"/>
      <c r="G37" s="36"/>
      <c r="H37" s="36"/>
      <c r="I37" s="37" t="s">
        <v>145</v>
      </c>
      <c r="J37" s="37"/>
      <c r="K37" s="37"/>
      <c r="L37" s="38"/>
      <c r="M37" s="38"/>
      <c r="N37" s="39"/>
      <c r="O37" s="39"/>
      <c r="P37" s="39"/>
      <c r="Q37" s="39"/>
      <c r="R37" s="39"/>
      <c r="S37" s="39"/>
      <c r="T37" s="36"/>
      <c r="U37" s="36"/>
      <c r="V37" s="40"/>
      <c r="W37" s="40"/>
      <c r="X37" s="40"/>
    </row>
    <row r="38" spans="1:24" ht="10.5" customHeight="1">
      <c r="A38" s="2" t="s">
        <v>5</v>
      </c>
      <c r="B38" s="29">
        <v>69351</v>
      </c>
      <c r="C38" s="67">
        <v>0.98745586057637547</v>
      </c>
      <c r="D38" s="52">
        <v>-12564954779</v>
      </c>
      <c r="E38" s="52">
        <f t="shared" ref="E38:E57" si="5">D38/B38</f>
        <v>-181179.14347305734</v>
      </c>
      <c r="F38" s="29">
        <v>6844960876</v>
      </c>
      <c r="G38" s="29">
        <v>547416860</v>
      </c>
      <c r="H38" s="29">
        <v>40861</v>
      </c>
      <c r="I38" s="27">
        <v>114545637</v>
      </c>
      <c r="J38" s="41">
        <v>28490</v>
      </c>
      <c r="K38" s="29">
        <v>815647143</v>
      </c>
      <c r="L38" s="29">
        <v>111244</v>
      </c>
      <c r="M38" s="29">
        <v>207472772</v>
      </c>
      <c r="N38" s="52">
        <v>-7405076315</v>
      </c>
      <c r="O38" s="52">
        <v>-2441028988</v>
      </c>
      <c r="P38" s="111">
        <f t="shared" ref="P38:P57" si="6">O38/N38</f>
        <v>0.32964265108995033</v>
      </c>
      <c r="Q38" s="112">
        <f>N38/D38</f>
        <v>0.58934365027530511</v>
      </c>
      <c r="R38" s="29">
        <v>85354</v>
      </c>
      <c r="S38" s="29">
        <v>615663</v>
      </c>
      <c r="T38" s="29">
        <v>37129</v>
      </c>
      <c r="U38" s="29">
        <v>585481</v>
      </c>
      <c r="V38" s="29">
        <v>23471</v>
      </c>
      <c r="W38" s="29">
        <v>42650</v>
      </c>
      <c r="X38" s="87" t="s">
        <v>122</v>
      </c>
    </row>
    <row r="39" spans="1:24" ht="10.5" customHeight="1">
      <c r="A39" s="12" t="s">
        <v>59</v>
      </c>
      <c r="B39" s="29">
        <v>180035</v>
      </c>
      <c r="C39" s="68">
        <v>0.83504174397031539</v>
      </c>
      <c r="D39" s="29">
        <v>368229418.74000001</v>
      </c>
      <c r="E39" s="29">
        <f t="shared" si="5"/>
        <v>2045.3212916377372</v>
      </c>
      <c r="F39" s="29">
        <v>15253262</v>
      </c>
      <c r="G39" s="29">
        <v>91136531.480000004</v>
      </c>
      <c r="H39" s="29">
        <v>143956</v>
      </c>
      <c r="I39" s="41">
        <v>446273009.93000001</v>
      </c>
      <c r="J39" s="41">
        <v>36079</v>
      </c>
      <c r="K39" s="29">
        <v>199291534</v>
      </c>
      <c r="L39" s="29">
        <v>156199</v>
      </c>
      <c r="M39" s="29">
        <v>396279801</v>
      </c>
      <c r="N39" s="52">
        <v>-749498195.67000008</v>
      </c>
      <c r="O39" s="52">
        <v>-742550641</v>
      </c>
      <c r="P39" s="102">
        <f t="shared" si="6"/>
        <v>0.99073039173391275</v>
      </c>
      <c r="Q39" s="110">
        <f>N39/D39</f>
        <v>-2.0354109626401331</v>
      </c>
      <c r="R39" s="29">
        <v>19538</v>
      </c>
      <c r="S39" s="29">
        <v>2267682</v>
      </c>
      <c r="T39" s="29">
        <v>4090</v>
      </c>
      <c r="U39" s="29">
        <v>739833</v>
      </c>
      <c r="V39" s="51">
        <v>112367</v>
      </c>
      <c r="W39" s="51">
        <v>92567</v>
      </c>
      <c r="X39" s="77">
        <v>804</v>
      </c>
    </row>
    <row r="40" spans="1:24" ht="10.5" customHeight="1">
      <c r="A40" s="12" t="s">
        <v>58</v>
      </c>
      <c r="B40" s="29">
        <v>219949</v>
      </c>
      <c r="C40" s="68">
        <v>0.52309027777777772</v>
      </c>
      <c r="D40" s="29">
        <v>1541776320.3299999</v>
      </c>
      <c r="E40" s="29">
        <f t="shared" si="5"/>
        <v>7009.6991590323205</v>
      </c>
      <c r="F40" s="29">
        <v>17986654</v>
      </c>
      <c r="G40" s="29">
        <v>474938944.02999997</v>
      </c>
      <c r="H40" s="29">
        <v>181031</v>
      </c>
      <c r="I40" s="41">
        <v>755937460</v>
      </c>
      <c r="J40" s="41">
        <v>38918</v>
      </c>
      <c r="K40" s="29">
        <v>353141789.64999998</v>
      </c>
      <c r="L40" s="29">
        <v>407628</v>
      </c>
      <c r="M40" s="29">
        <v>1021409354</v>
      </c>
      <c r="N40" s="52">
        <v>-1045664573.35</v>
      </c>
      <c r="O40" s="52">
        <v>-1036866036</v>
      </c>
      <c r="P40" s="102">
        <f t="shared" si="6"/>
        <v>0.9915856981538429</v>
      </c>
      <c r="Q40" s="110">
        <f>N40/D40</f>
        <v>-0.67822067284454546</v>
      </c>
      <c r="R40" s="29">
        <v>846661</v>
      </c>
      <c r="S40" s="29">
        <v>11545042</v>
      </c>
      <c r="T40" s="29">
        <v>58316</v>
      </c>
      <c r="U40" s="29">
        <v>1983435</v>
      </c>
      <c r="V40" s="51">
        <v>752366</v>
      </c>
      <c r="W40" s="51">
        <v>204853</v>
      </c>
      <c r="X40" s="77">
        <v>125210</v>
      </c>
    </row>
    <row r="41" spans="1:24" ht="10.5" customHeight="1">
      <c r="A41" s="12" t="s">
        <v>57</v>
      </c>
      <c r="B41" s="29">
        <v>184139</v>
      </c>
      <c r="C41" s="68">
        <v>0.47767268840857918</v>
      </c>
      <c r="D41" s="29">
        <v>2292523919</v>
      </c>
      <c r="E41" s="29">
        <f t="shared" si="5"/>
        <v>12449.963989160362</v>
      </c>
      <c r="F41" s="29">
        <v>12649961</v>
      </c>
      <c r="G41" s="29">
        <v>756238272.64999998</v>
      </c>
      <c r="H41" s="29">
        <v>150211</v>
      </c>
      <c r="I41" s="41">
        <v>700502355</v>
      </c>
      <c r="J41" s="41">
        <v>33928</v>
      </c>
      <c r="K41" s="29">
        <v>399761981</v>
      </c>
      <c r="L41" s="29">
        <v>466280</v>
      </c>
      <c r="M41" s="29">
        <v>1166135961</v>
      </c>
      <c r="N41" s="52">
        <v>-717464689.64999998</v>
      </c>
      <c r="O41" s="52">
        <v>-722137050</v>
      </c>
      <c r="P41" s="102">
        <f t="shared" si="6"/>
        <v>1.0065123209788616</v>
      </c>
      <c r="Q41" s="110">
        <f t="shared" ref="Q41:Q55" si="7">N41/D41</f>
        <v>-0.31295843140557433</v>
      </c>
      <c r="R41" s="29">
        <v>7589557</v>
      </c>
      <c r="S41" s="29">
        <v>18771644</v>
      </c>
      <c r="T41" s="29">
        <v>117518</v>
      </c>
      <c r="U41" s="29">
        <v>2061031</v>
      </c>
      <c r="V41" s="51">
        <v>1531752</v>
      </c>
      <c r="W41" s="51">
        <v>318741</v>
      </c>
      <c r="X41" s="77">
        <v>1719866</v>
      </c>
    </row>
    <row r="42" spans="1:24" ht="10.5" customHeight="1">
      <c r="A42" s="12" t="s">
        <v>56</v>
      </c>
      <c r="B42" s="29">
        <v>117415</v>
      </c>
      <c r="C42" s="68">
        <v>0.33518986908140019</v>
      </c>
      <c r="D42" s="29">
        <v>2020972982.7</v>
      </c>
      <c r="E42" s="29">
        <f t="shared" si="5"/>
        <v>17212.221459779415</v>
      </c>
      <c r="F42" s="29">
        <v>9051179</v>
      </c>
      <c r="G42" s="29">
        <v>674597902.75999999</v>
      </c>
      <c r="H42" s="29">
        <v>91113</v>
      </c>
      <c r="I42" s="41">
        <v>441867058</v>
      </c>
      <c r="J42" s="41">
        <v>26302</v>
      </c>
      <c r="K42" s="29">
        <v>357584784</v>
      </c>
      <c r="L42" s="29">
        <v>341622</v>
      </c>
      <c r="M42" s="29">
        <v>853831025</v>
      </c>
      <c r="N42" s="52">
        <v>-297856608.06</v>
      </c>
      <c r="O42" s="52">
        <v>-527656767</v>
      </c>
      <c r="P42" s="102">
        <f t="shared" si="6"/>
        <v>1.7715127102156123</v>
      </c>
      <c r="Q42" s="110">
        <f t="shared" si="7"/>
        <v>-0.14738277582616</v>
      </c>
      <c r="R42" s="29">
        <v>13083250</v>
      </c>
      <c r="S42" s="29">
        <v>15140518</v>
      </c>
      <c r="T42" s="29">
        <v>220452</v>
      </c>
      <c r="U42" s="29">
        <v>1866960</v>
      </c>
      <c r="V42" s="51">
        <v>1959717</v>
      </c>
      <c r="W42" s="51">
        <v>237301</v>
      </c>
      <c r="X42" s="77">
        <v>2904463</v>
      </c>
    </row>
    <row r="43" spans="1:24" ht="10.5" customHeight="1">
      <c r="A43" s="12" t="s">
        <v>55</v>
      </c>
      <c r="B43" s="29">
        <v>60479</v>
      </c>
      <c r="C43" s="68">
        <v>0.19356253120479305</v>
      </c>
      <c r="D43" s="29">
        <v>1346619322.6300001</v>
      </c>
      <c r="E43" s="29">
        <f t="shared" si="5"/>
        <v>22265.899281238118</v>
      </c>
      <c r="F43" s="29">
        <v>7846636</v>
      </c>
      <c r="G43" s="29">
        <v>592637925.68000007</v>
      </c>
      <c r="H43" s="29">
        <v>40029</v>
      </c>
      <c r="I43" s="41">
        <v>208429754</v>
      </c>
      <c r="J43" s="41">
        <v>20450</v>
      </c>
      <c r="K43" s="29">
        <v>324487778.62</v>
      </c>
      <c r="L43" s="29">
        <v>179570</v>
      </c>
      <c r="M43" s="29">
        <v>448855693</v>
      </c>
      <c r="N43" s="52">
        <v>-219945192.67000002</v>
      </c>
      <c r="O43" s="52">
        <v>-246882632</v>
      </c>
      <c r="P43" s="102">
        <f t="shared" si="6"/>
        <v>1.122473417140861</v>
      </c>
      <c r="Q43" s="110">
        <f t="shared" si="7"/>
        <v>-0.16333138027489347</v>
      </c>
      <c r="R43" s="29">
        <v>7483049</v>
      </c>
      <c r="S43" s="29">
        <v>7066319</v>
      </c>
      <c r="T43" s="29">
        <v>352268</v>
      </c>
      <c r="U43" s="29">
        <v>1116348</v>
      </c>
      <c r="V43" s="51">
        <v>1371326</v>
      </c>
      <c r="W43" s="51">
        <v>166032</v>
      </c>
      <c r="X43" s="77">
        <v>1370582</v>
      </c>
    </row>
    <row r="44" spans="1:24" ht="10.5" customHeight="1">
      <c r="A44" s="12" t="s">
        <v>54</v>
      </c>
      <c r="B44" s="29">
        <v>37503</v>
      </c>
      <c r="C44" s="68">
        <v>0.13364478987374251</v>
      </c>
      <c r="D44" s="29">
        <v>1024963488</v>
      </c>
      <c r="E44" s="29">
        <f t="shared" si="5"/>
        <v>27330.17326613871</v>
      </c>
      <c r="F44" s="29">
        <v>8163563</v>
      </c>
      <c r="G44" s="29">
        <v>581171441.79999995</v>
      </c>
      <c r="H44" s="29">
        <v>20977</v>
      </c>
      <c r="I44" s="41">
        <v>111394870</v>
      </c>
      <c r="J44" s="41">
        <v>16526</v>
      </c>
      <c r="K44" s="29">
        <v>286383770</v>
      </c>
      <c r="L44" s="29">
        <v>101579</v>
      </c>
      <c r="M44" s="29">
        <v>253139602</v>
      </c>
      <c r="N44" s="52">
        <v>-198962632.80000001</v>
      </c>
      <c r="O44" s="52">
        <v>-231863734</v>
      </c>
      <c r="P44" s="102">
        <f t="shared" si="6"/>
        <v>1.1653632178916362</v>
      </c>
      <c r="Q44" s="110">
        <f t="shared" si="7"/>
        <v>-0.19411680038303961</v>
      </c>
      <c r="R44" s="29">
        <v>3807574</v>
      </c>
      <c r="S44" s="29">
        <v>3284619</v>
      </c>
      <c r="T44" s="29">
        <v>525413</v>
      </c>
      <c r="U44" s="29">
        <v>712163</v>
      </c>
      <c r="V44" s="51">
        <v>879819</v>
      </c>
      <c r="W44" s="51">
        <v>119331</v>
      </c>
      <c r="X44" s="77">
        <v>454065</v>
      </c>
    </row>
    <row r="45" spans="1:24" ht="10.5" customHeight="1">
      <c r="A45" s="12" t="s">
        <v>53</v>
      </c>
      <c r="B45" s="29">
        <v>46012</v>
      </c>
      <c r="C45" s="68">
        <v>0.10200724505948132</v>
      </c>
      <c r="D45" s="29">
        <v>1588908865</v>
      </c>
      <c r="E45" s="29">
        <f t="shared" si="5"/>
        <v>34532.488589933062</v>
      </c>
      <c r="F45" s="29">
        <v>11424264</v>
      </c>
      <c r="G45" s="29">
        <v>1073187398.36</v>
      </c>
      <c r="H45" s="29">
        <v>22126</v>
      </c>
      <c r="I45" s="41">
        <v>118213648</v>
      </c>
      <c r="J45" s="41">
        <v>23886</v>
      </c>
      <c r="K45" s="29">
        <v>460868113</v>
      </c>
      <c r="L45" s="29">
        <v>109498</v>
      </c>
      <c r="M45" s="29">
        <v>272958302</v>
      </c>
      <c r="N45" s="52">
        <v>-324894332.36000001</v>
      </c>
      <c r="O45" s="52">
        <v>-398755561</v>
      </c>
      <c r="P45" s="102">
        <f t="shared" si="6"/>
        <v>1.2273392339702556</v>
      </c>
      <c r="Q45" s="110">
        <f t="shared" si="7"/>
        <v>-0.20447637968210342</v>
      </c>
      <c r="R45" s="29">
        <v>2728722</v>
      </c>
      <c r="S45" s="29">
        <v>2528467</v>
      </c>
      <c r="T45" s="29">
        <v>1008284</v>
      </c>
      <c r="U45" s="29">
        <v>797533</v>
      </c>
      <c r="V45" s="51">
        <v>571094</v>
      </c>
      <c r="W45" s="51">
        <v>195120</v>
      </c>
      <c r="X45" s="77">
        <v>125066</v>
      </c>
    </row>
    <row r="46" spans="1:24" ht="10.5" customHeight="1">
      <c r="A46" s="12" t="s">
        <v>52</v>
      </c>
      <c r="B46" s="29">
        <v>30283</v>
      </c>
      <c r="C46" s="68">
        <v>9.2833122323418421E-2</v>
      </c>
      <c r="D46" s="29">
        <v>1353175528.3599999</v>
      </c>
      <c r="E46" s="29">
        <f t="shared" si="5"/>
        <v>44684.328777201728</v>
      </c>
      <c r="F46" s="29">
        <v>9488534</v>
      </c>
      <c r="G46" s="29">
        <v>983962747.3599999</v>
      </c>
      <c r="H46" s="29">
        <v>13220</v>
      </c>
      <c r="I46" s="41">
        <v>71669665</v>
      </c>
      <c r="J46" s="41">
        <v>17063</v>
      </c>
      <c r="K46" s="29">
        <v>344521039</v>
      </c>
      <c r="L46" s="29">
        <v>65173</v>
      </c>
      <c r="M46" s="29">
        <v>162557205</v>
      </c>
      <c r="N46" s="52">
        <v>-200046594.00000003</v>
      </c>
      <c r="O46" s="52">
        <v>-287779446</v>
      </c>
      <c r="P46" s="102">
        <f t="shared" si="6"/>
        <v>1.4385620881903141</v>
      </c>
      <c r="Q46" s="110">
        <f t="shared" si="7"/>
        <v>-0.14783491853599312</v>
      </c>
      <c r="R46" s="29">
        <v>1507920</v>
      </c>
      <c r="S46" s="29">
        <v>1022368</v>
      </c>
      <c r="T46" s="29">
        <v>960058</v>
      </c>
      <c r="U46" s="29">
        <v>443803</v>
      </c>
      <c r="V46" s="51">
        <v>234910</v>
      </c>
      <c r="W46" s="51">
        <v>124703</v>
      </c>
      <c r="X46" s="77">
        <v>4889</v>
      </c>
    </row>
    <row r="47" spans="1:24" ht="10.5" customHeight="1">
      <c r="A47" s="12" t="s">
        <v>51</v>
      </c>
      <c r="B47" s="29">
        <v>22842</v>
      </c>
      <c r="C47" s="68">
        <v>8.8934052841824929E-2</v>
      </c>
      <c r="D47" s="29">
        <v>1251426938</v>
      </c>
      <c r="E47" s="29">
        <f t="shared" si="5"/>
        <v>54786.224411172399</v>
      </c>
      <c r="F47" s="29">
        <v>10524622</v>
      </c>
      <c r="G47" s="29">
        <v>915122676.30999994</v>
      </c>
      <c r="H47" s="29">
        <v>9100</v>
      </c>
      <c r="I47" s="41">
        <v>50947199</v>
      </c>
      <c r="J47" s="41">
        <v>13742</v>
      </c>
      <c r="K47" s="29">
        <v>297513008</v>
      </c>
      <c r="L47" s="29">
        <v>47622</v>
      </c>
      <c r="M47" s="29">
        <v>118345733</v>
      </c>
      <c r="N47" s="52">
        <v>-119977056.30999999</v>
      </c>
      <c r="O47" s="52">
        <v>-215369129</v>
      </c>
      <c r="P47" s="102">
        <f t="shared" si="6"/>
        <v>1.7950859574644287</v>
      </c>
      <c r="Q47" s="110">
        <f t="shared" si="7"/>
        <v>-9.5872202097346884E-2</v>
      </c>
      <c r="R47" s="29">
        <v>1235385</v>
      </c>
      <c r="S47" s="29">
        <v>557989</v>
      </c>
      <c r="T47" s="29">
        <v>826494</v>
      </c>
      <c r="U47" s="29">
        <v>349793</v>
      </c>
      <c r="V47" s="51">
        <v>141753</v>
      </c>
      <c r="W47" s="51">
        <v>181412</v>
      </c>
      <c r="X47" s="101" t="s">
        <v>122</v>
      </c>
    </row>
    <row r="48" spans="1:24" ht="10.5" customHeight="1">
      <c r="A48" s="12" t="s">
        <v>50</v>
      </c>
      <c r="B48" s="29">
        <v>16646</v>
      </c>
      <c r="C48" s="68">
        <v>7.9058854819711991E-2</v>
      </c>
      <c r="D48" s="29">
        <v>1077670019</v>
      </c>
      <c r="E48" s="29">
        <f t="shared" si="5"/>
        <v>64740.479334374628</v>
      </c>
      <c r="F48" s="29">
        <v>7381198</v>
      </c>
      <c r="G48" s="29">
        <v>764032781.55999994</v>
      </c>
      <c r="H48" s="29">
        <v>5937</v>
      </c>
      <c r="I48" s="41">
        <v>35402323</v>
      </c>
      <c r="J48" s="41">
        <v>10709</v>
      </c>
      <c r="K48" s="29">
        <v>258857537</v>
      </c>
      <c r="L48" s="29">
        <v>35690</v>
      </c>
      <c r="M48" s="29">
        <v>86341252</v>
      </c>
      <c r="N48" s="52">
        <v>-59582676.560000002</v>
      </c>
      <c r="O48" s="52">
        <v>-162362259</v>
      </c>
      <c r="P48" s="102">
        <f t="shared" si="6"/>
        <v>2.7249910271570386</v>
      </c>
      <c r="Q48" s="110">
        <f t="shared" si="7"/>
        <v>-5.528842364501188E-2</v>
      </c>
      <c r="R48" s="29">
        <v>976427</v>
      </c>
      <c r="S48" s="29">
        <v>351528</v>
      </c>
      <c r="T48" s="29">
        <v>677859</v>
      </c>
      <c r="U48" s="29">
        <v>237677</v>
      </c>
      <c r="V48" s="51">
        <v>96168</v>
      </c>
      <c r="W48" s="51">
        <v>108926</v>
      </c>
      <c r="X48" s="101" t="s">
        <v>122</v>
      </c>
    </row>
    <row r="49" spans="1:24" ht="10.5" customHeight="1">
      <c r="A49" s="12" t="s">
        <v>49</v>
      </c>
      <c r="B49" s="29">
        <v>12421</v>
      </c>
      <c r="C49" s="68">
        <v>7.0011385798189552E-2</v>
      </c>
      <c r="D49" s="29">
        <v>928123110.00999999</v>
      </c>
      <c r="E49" s="29">
        <f t="shared" si="5"/>
        <v>74722.092424925533</v>
      </c>
      <c r="F49" s="29">
        <v>6202325</v>
      </c>
      <c r="G49" s="29">
        <v>631952654</v>
      </c>
      <c r="H49" s="29">
        <v>4203</v>
      </c>
      <c r="I49" s="41">
        <v>26058159</v>
      </c>
      <c r="J49" s="41">
        <v>8218</v>
      </c>
      <c r="K49" s="29">
        <v>208350058</v>
      </c>
      <c r="L49" s="29">
        <v>27738</v>
      </c>
      <c r="M49" s="29">
        <v>67541628</v>
      </c>
      <c r="N49" s="29">
        <v>422936.00999999791</v>
      </c>
      <c r="O49" s="52">
        <v>-116463765</v>
      </c>
      <c r="P49" s="102">
        <v>-275.36970663718301</v>
      </c>
      <c r="Q49" s="110">
        <f t="shared" si="7"/>
        <v>4.5568955824776416E-4</v>
      </c>
      <c r="R49" s="29">
        <v>1000751</v>
      </c>
      <c r="S49" s="29">
        <v>247790</v>
      </c>
      <c r="T49" s="29">
        <v>649023</v>
      </c>
      <c r="U49" s="29">
        <v>175710</v>
      </c>
      <c r="V49" s="51">
        <v>82113</v>
      </c>
      <c r="W49" s="51">
        <v>114264</v>
      </c>
      <c r="X49" s="78">
        <v>0</v>
      </c>
    </row>
    <row r="50" spans="1:24" ht="10.5" customHeight="1">
      <c r="A50" s="12" t="s">
        <v>48</v>
      </c>
      <c r="B50" s="29">
        <v>9354</v>
      </c>
      <c r="C50" s="68">
        <v>6.2692269025836939E-2</v>
      </c>
      <c r="D50" s="29">
        <v>793161994.29999995</v>
      </c>
      <c r="E50" s="29">
        <f t="shared" si="5"/>
        <v>84793.88435963224</v>
      </c>
      <c r="F50" s="29">
        <v>6217653</v>
      </c>
      <c r="G50" s="29">
        <v>523268911.64999998</v>
      </c>
      <c r="H50" s="29">
        <v>2946</v>
      </c>
      <c r="I50" s="41">
        <v>18797871</v>
      </c>
      <c r="J50" s="41">
        <v>6408</v>
      </c>
      <c r="K50" s="29">
        <v>168887778.13</v>
      </c>
      <c r="L50" s="29">
        <v>20985</v>
      </c>
      <c r="M50" s="29">
        <v>51216825</v>
      </c>
      <c r="N50" s="29">
        <v>37208261.520000003</v>
      </c>
      <c r="O50" s="52">
        <v>-83270443</v>
      </c>
      <c r="P50" s="102">
        <f t="shared" si="6"/>
        <v>-2.2379557549400926</v>
      </c>
      <c r="Q50" s="110">
        <f t="shared" si="7"/>
        <v>4.6911301584536859E-2</v>
      </c>
      <c r="R50" s="29">
        <v>913735</v>
      </c>
      <c r="S50" s="29">
        <v>135020</v>
      </c>
      <c r="T50" s="29">
        <v>552485</v>
      </c>
      <c r="U50" s="29">
        <v>140028</v>
      </c>
      <c r="V50" s="51">
        <v>41833</v>
      </c>
      <c r="W50" s="88">
        <v>143369</v>
      </c>
      <c r="X50" s="78">
        <v>0</v>
      </c>
    </row>
    <row r="51" spans="1:24" ht="10.5" customHeight="1">
      <c r="A51" s="12" t="s">
        <v>47</v>
      </c>
      <c r="B51" s="29">
        <v>7227</v>
      </c>
      <c r="C51" s="68">
        <v>5.861599104579298E-2</v>
      </c>
      <c r="D51" s="29">
        <v>684615431</v>
      </c>
      <c r="E51" s="29">
        <f t="shared" si="5"/>
        <v>94730.238134772386</v>
      </c>
      <c r="F51" s="29">
        <v>4904805</v>
      </c>
      <c r="G51" s="29">
        <v>429533020</v>
      </c>
      <c r="H51" s="29">
        <v>2109</v>
      </c>
      <c r="I51" s="41">
        <v>13443395</v>
      </c>
      <c r="J51" s="41">
        <v>5118</v>
      </c>
      <c r="K51" s="29">
        <v>142551849</v>
      </c>
      <c r="L51" s="29">
        <v>16322</v>
      </c>
      <c r="M51" s="29">
        <v>40013043</v>
      </c>
      <c r="N51" s="29">
        <v>63978929</v>
      </c>
      <c r="O51" s="52">
        <v>-63204050</v>
      </c>
      <c r="P51" s="102">
        <f t="shared" si="6"/>
        <v>-0.98788852811212269</v>
      </c>
      <c r="Q51" s="110">
        <f t="shared" si="7"/>
        <v>9.3452361870587169E-2</v>
      </c>
      <c r="R51" s="29">
        <v>845000</v>
      </c>
      <c r="S51" s="29">
        <v>93251</v>
      </c>
      <c r="T51" s="29">
        <v>476640</v>
      </c>
      <c r="U51" s="29">
        <v>89353</v>
      </c>
      <c r="V51" s="51">
        <v>25375</v>
      </c>
      <c r="W51" s="51">
        <v>114570</v>
      </c>
      <c r="X51" s="78">
        <v>0</v>
      </c>
    </row>
    <row r="52" spans="1:24" ht="10.5" customHeight="1">
      <c r="A52" s="12" t="s">
        <v>46</v>
      </c>
      <c r="B52" s="29">
        <v>15606</v>
      </c>
      <c r="C52" s="68">
        <v>4.6994275527503668E-2</v>
      </c>
      <c r="D52" s="29">
        <v>1861176207</v>
      </c>
      <c r="E52" s="29">
        <f t="shared" si="5"/>
        <v>119260.29777008842</v>
      </c>
      <c r="F52" s="29">
        <v>23071965</v>
      </c>
      <c r="G52" s="29">
        <v>939356759</v>
      </c>
      <c r="H52" s="29">
        <v>3527</v>
      </c>
      <c r="I52" s="41">
        <v>21535915</v>
      </c>
      <c r="J52" s="41">
        <v>12079</v>
      </c>
      <c r="K52" s="29">
        <v>366876433</v>
      </c>
      <c r="L52" s="29">
        <v>36358</v>
      </c>
      <c r="M52" s="29">
        <v>72389174</v>
      </c>
      <c r="N52" s="29">
        <v>484089891</v>
      </c>
      <c r="O52" s="52">
        <v>-88987887</v>
      </c>
      <c r="P52" s="102">
        <f t="shared" si="6"/>
        <v>-0.1838251297009629</v>
      </c>
      <c r="Q52" s="110">
        <f t="shared" si="7"/>
        <v>0.26009890368214877</v>
      </c>
      <c r="R52" s="29">
        <v>2905955</v>
      </c>
      <c r="S52" s="81" t="s">
        <v>122</v>
      </c>
      <c r="T52" s="29">
        <v>1804769</v>
      </c>
      <c r="U52" s="29">
        <v>93788</v>
      </c>
      <c r="V52" s="51">
        <v>40084</v>
      </c>
      <c r="W52" s="51">
        <v>311600</v>
      </c>
      <c r="X52" s="78">
        <v>0</v>
      </c>
    </row>
    <row r="53" spans="1:24" ht="10.5" customHeight="1">
      <c r="A53" s="12" t="s">
        <v>45</v>
      </c>
      <c r="B53" s="29">
        <v>5504</v>
      </c>
      <c r="C53" s="68">
        <v>4.420066975578809E-2</v>
      </c>
      <c r="D53" s="29">
        <v>946702167</v>
      </c>
      <c r="E53" s="29">
        <f t="shared" si="5"/>
        <v>172002.57394622092</v>
      </c>
      <c r="F53" s="29">
        <v>22477755</v>
      </c>
      <c r="G53" s="29">
        <v>249548620</v>
      </c>
      <c r="H53" s="29">
        <v>697</v>
      </c>
      <c r="I53" s="41">
        <v>3939450</v>
      </c>
      <c r="J53" s="41">
        <v>4807</v>
      </c>
      <c r="K53" s="29">
        <v>168676079</v>
      </c>
      <c r="L53" s="29">
        <v>14197</v>
      </c>
      <c r="M53" s="29">
        <v>28421700</v>
      </c>
      <c r="N53" s="29">
        <v>518594073</v>
      </c>
      <c r="O53" s="52">
        <v>-7741382</v>
      </c>
      <c r="P53" s="102">
        <f t="shared" si="6"/>
        <v>-1.4927633004398028E-2</v>
      </c>
      <c r="Q53" s="110">
        <f t="shared" si="7"/>
        <v>0.54779009817139246</v>
      </c>
      <c r="R53" s="29">
        <v>1774445</v>
      </c>
      <c r="S53" s="76">
        <v>0</v>
      </c>
      <c r="T53" s="29">
        <v>1231115</v>
      </c>
      <c r="U53" s="29">
        <v>5838</v>
      </c>
      <c r="V53" s="51">
        <v>8480</v>
      </c>
      <c r="W53" s="51">
        <v>45000</v>
      </c>
      <c r="X53" s="78">
        <v>0</v>
      </c>
    </row>
    <row r="54" spans="1:24" ht="10.5" customHeight="1">
      <c r="A54" s="12" t="s">
        <v>44</v>
      </c>
      <c r="B54" s="29">
        <v>10985</v>
      </c>
      <c r="C54" s="68">
        <v>8.0409035677163399E-2</v>
      </c>
      <c r="D54" s="29">
        <v>3456300276</v>
      </c>
      <c r="E54" s="29">
        <f t="shared" si="5"/>
        <v>314638.16804733727</v>
      </c>
      <c r="F54" s="29">
        <v>100717062</v>
      </c>
      <c r="G54" s="29">
        <v>429537301</v>
      </c>
      <c r="H54" s="29">
        <v>680</v>
      </c>
      <c r="I54" s="41">
        <v>3741263</v>
      </c>
      <c r="J54" s="41">
        <v>10305</v>
      </c>
      <c r="K54" s="29">
        <v>491198492</v>
      </c>
      <c r="L54" s="29">
        <v>32028</v>
      </c>
      <c r="M54" s="29">
        <v>64065500</v>
      </c>
      <c r="N54" s="29">
        <v>2568474782</v>
      </c>
      <c r="O54" s="29">
        <v>68640604</v>
      </c>
      <c r="P54" s="102">
        <f t="shared" si="6"/>
        <v>2.6724266277028216E-2</v>
      </c>
      <c r="Q54" s="110">
        <f t="shared" si="7"/>
        <v>0.74312836758862677</v>
      </c>
      <c r="R54" s="29">
        <v>6403632</v>
      </c>
      <c r="S54" s="76">
        <v>0</v>
      </c>
      <c r="T54" s="29">
        <v>4147249</v>
      </c>
      <c r="U54" s="81" t="s">
        <v>122</v>
      </c>
      <c r="V54" s="51">
        <v>8425</v>
      </c>
      <c r="W54" s="51">
        <v>33360</v>
      </c>
      <c r="X54" s="78">
        <v>0</v>
      </c>
    </row>
    <row r="55" spans="1:24" ht="10.5" customHeight="1">
      <c r="A55" s="12" t="s">
        <v>43</v>
      </c>
      <c r="B55" s="29">
        <v>5249</v>
      </c>
      <c r="C55" s="68">
        <v>0.18637929197883749</v>
      </c>
      <c r="D55" s="29">
        <v>3667619791</v>
      </c>
      <c r="E55" s="29">
        <f t="shared" si="5"/>
        <v>698727.33682606206</v>
      </c>
      <c r="F55" s="29">
        <v>101547090</v>
      </c>
      <c r="G55" s="29">
        <v>297483911</v>
      </c>
      <c r="H55" s="29">
        <v>186</v>
      </c>
      <c r="I55" s="41">
        <v>1014891</v>
      </c>
      <c r="J55" s="41">
        <v>5063</v>
      </c>
      <c r="K55" s="29">
        <v>423544057</v>
      </c>
      <c r="L55" s="29">
        <v>16461</v>
      </c>
      <c r="M55" s="29">
        <v>32996728</v>
      </c>
      <c r="N55" s="29">
        <v>3014127294</v>
      </c>
      <c r="O55" s="29">
        <v>28013503</v>
      </c>
      <c r="P55" s="102">
        <f t="shared" si="6"/>
        <v>9.2940676579135878E-3</v>
      </c>
      <c r="Q55" s="110">
        <f t="shared" si="7"/>
        <v>0.8218210899058811</v>
      </c>
      <c r="R55" s="29">
        <v>3149142</v>
      </c>
      <c r="S55" s="76">
        <v>0</v>
      </c>
      <c r="T55" s="29">
        <v>2266001</v>
      </c>
      <c r="U55" s="76">
        <v>0</v>
      </c>
      <c r="V55" s="51">
        <v>571</v>
      </c>
      <c r="W55" s="81" t="s">
        <v>122</v>
      </c>
      <c r="X55" s="78">
        <v>0</v>
      </c>
    </row>
    <row r="56" spans="1:24" ht="10.5" customHeight="1">
      <c r="A56" s="8" t="s">
        <v>9</v>
      </c>
      <c r="B56" s="29">
        <v>4797</v>
      </c>
      <c r="C56" s="68">
        <v>0.23956252497003597</v>
      </c>
      <c r="D56" s="29">
        <v>37806815721</v>
      </c>
      <c r="E56" s="29">
        <f t="shared" si="5"/>
        <v>7881345.7829893688</v>
      </c>
      <c r="F56" s="29">
        <v>685092977</v>
      </c>
      <c r="G56" s="29">
        <v>711436909</v>
      </c>
      <c r="H56" s="29">
        <v>167</v>
      </c>
      <c r="I56" s="41">
        <v>923600</v>
      </c>
      <c r="J56" s="41">
        <v>4630</v>
      </c>
      <c r="K56" s="29">
        <v>4927617389</v>
      </c>
      <c r="L56" s="29">
        <v>14182</v>
      </c>
      <c r="M56" s="29">
        <v>28398200</v>
      </c>
      <c r="N56" s="29">
        <v>32823532600</v>
      </c>
      <c r="O56" s="29">
        <v>54577203</v>
      </c>
      <c r="P56" s="102">
        <f t="shared" si="6"/>
        <v>1.6627461664501036E-3</v>
      </c>
      <c r="Q56" s="110">
        <f>N56/D56</f>
        <v>0.868190879713998</v>
      </c>
      <c r="R56" s="29">
        <v>8802194</v>
      </c>
      <c r="S56" s="76">
        <v>0</v>
      </c>
      <c r="T56" s="29">
        <v>7541802</v>
      </c>
      <c r="U56" s="81">
        <v>0</v>
      </c>
      <c r="V56" s="81" t="s">
        <v>122</v>
      </c>
      <c r="W56" s="76">
        <v>0</v>
      </c>
      <c r="X56" s="78">
        <v>0</v>
      </c>
    </row>
    <row r="57" spans="1:24" ht="10.5" customHeight="1" thickBot="1">
      <c r="A57" s="23" t="s">
        <v>1</v>
      </c>
      <c r="B57" s="26">
        <f>SUM(B38:B56)</f>
        <v>1055797</v>
      </c>
      <c r="C57" s="69">
        <v>0.24153725010043109</v>
      </c>
      <c r="D57" s="26">
        <f>SUM(D38:D56)</f>
        <v>51445826720.07</v>
      </c>
      <c r="E57" s="26">
        <f t="shared" si="5"/>
        <v>48727.005968069621</v>
      </c>
      <c r="F57" s="26">
        <f>SUM(F38:F56)</f>
        <v>7904962381</v>
      </c>
      <c r="G57" s="26">
        <f t="shared" ref="G57:R57" si="8">SUM(G38:G56)</f>
        <v>11666561567.639999</v>
      </c>
      <c r="H57" s="26">
        <f t="shared" si="8"/>
        <v>733076</v>
      </c>
      <c r="I57" s="26">
        <f>SUM(I38:I56)</f>
        <v>3144637522.9300003</v>
      </c>
      <c r="J57" s="26">
        <f>SUM(J38:J56)</f>
        <v>322721</v>
      </c>
      <c r="K57" s="26">
        <f t="shared" si="8"/>
        <v>10995760612.400002</v>
      </c>
      <c r="L57" s="26">
        <f t="shared" si="8"/>
        <v>2200376</v>
      </c>
      <c r="M57" s="26">
        <f>SUM(M38:M56)</f>
        <v>5372369498</v>
      </c>
      <c r="N57" s="26">
        <f t="shared" si="8"/>
        <v>28171459900.100002</v>
      </c>
      <c r="O57" s="85">
        <f t="shared" si="8"/>
        <v>-7221688460</v>
      </c>
      <c r="P57" s="103">
        <f t="shared" si="6"/>
        <v>-0.25634768256984669</v>
      </c>
      <c r="Q57" s="103">
        <f>N57/D57</f>
        <v>0.54759465822928988</v>
      </c>
      <c r="R57" s="26">
        <f t="shared" si="8"/>
        <v>65158291</v>
      </c>
      <c r="S57" s="26">
        <f t="shared" ref="S57:X57" si="9">SUM(S38:S56)</f>
        <v>63627900</v>
      </c>
      <c r="T57" s="26">
        <f t="shared" si="9"/>
        <v>23456965</v>
      </c>
      <c r="U57" s="26">
        <f t="shared" si="9"/>
        <v>11398774</v>
      </c>
      <c r="V57" s="82">
        <f t="shared" si="9"/>
        <v>7881624</v>
      </c>
      <c r="W57" s="82">
        <f t="shared" si="9"/>
        <v>2553799</v>
      </c>
      <c r="X57" s="83">
        <f t="shared" si="9"/>
        <v>6704945</v>
      </c>
    </row>
    <row r="58" spans="1:24" ht="10.5" customHeight="1">
      <c r="A58" s="89" t="s">
        <v>142</v>
      </c>
      <c r="B58" s="90"/>
      <c r="C58" s="90"/>
      <c r="D58" s="90"/>
      <c r="E58" s="90"/>
      <c r="F58" s="90"/>
      <c r="G58" s="90"/>
      <c r="H58" s="90"/>
      <c r="I58" s="90"/>
      <c r="J58" s="90"/>
      <c r="K58" s="90"/>
      <c r="L58" s="90"/>
      <c r="M58" s="90"/>
      <c r="N58" s="90"/>
      <c r="O58" s="90"/>
      <c r="P58" s="90"/>
      <c r="Q58" s="90"/>
      <c r="R58" s="90"/>
      <c r="S58" s="90"/>
      <c r="T58" s="90"/>
      <c r="U58" s="90"/>
      <c r="V58" s="91"/>
      <c r="W58" s="62"/>
      <c r="X58" s="62"/>
    </row>
    <row r="59" spans="1:24" ht="10.5" customHeight="1">
      <c r="A59" s="89" t="s">
        <v>143</v>
      </c>
      <c r="B59" s="90"/>
      <c r="C59" s="90"/>
      <c r="D59" s="90"/>
      <c r="E59" s="90"/>
      <c r="F59" s="90"/>
      <c r="G59" s="90"/>
      <c r="H59" s="90"/>
      <c r="I59" s="90"/>
      <c r="J59" s="90"/>
      <c r="K59" s="90"/>
      <c r="L59" s="90"/>
      <c r="M59" s="90"/>
      <c r="N59" s="90"/>
      <c r="O59" s="90"/>
      <c r="P59" s="90"/>
      <c r="Q59" s="90"/>
      <c r="R59" s="90"/>
      <c r="S59" s="90"/>
      <c r="T59" s="90"/>
      <c r="U59" s="90"/>
      <c r="V59" s="91"/>
      <c r="W59" s="62"/>
      <c r="X59" s="62"/>
    </row>
    <row r="60" spans="1:24" ht="10.5" customHeight="1">
      <c r="A60" s="89" t="s">
        <v>140</v>
      </c>
      <c r="B60" s="90"/>
      <c r="C60" s="90"/>
      <c r="D60" s="90"/>
      <c r="E60" s="90"/>
      <c r="F60" s="90"/>
      <c r="G60" s="90"/>
      <c r="H60" s="90"/>
      <c r="I60" s="90"/>
      <c r="J60" s="90"/>
      <c r="K60" s="90"/>
      <c r="L60" s="90"/>
      <c r="M60" s="90"/>
      <c r="N60" s="90"/>
      <c r="O60" s="90"/>
      <c r="P60" s="90"/>
      <c r="Q60" s="90"/>
      <c r="R60" s="90"/>
      <c r="S60" s="90"/>
      <c r="T60" s="90"/>
      <c r="U60" s="90"/>
      <c r="V60" s="91"/>
      <c r="W60" s="62"/>
      <c r="X60" s="62"/>
    </row>
    <row r="61" spans="1:24" ht="10.5" customHeight="1">
      <c r="A61" s="89" t="s">
        <v>139</v>
      </c>
      <c r="B61" s="90"/>
      <c r="C61" s="90"/>
      <c r="D61" s="90"/>
      <c r="E61" s="90"/>
      <c r="F61" s="90"/>
      <c r="G61" s="90"/>
      <c r="H61" s="90"/>
      <c r="I61" s="90"/>
      <c r="J61" s="90"/>
      <c r="K61" s="90"/>
      <c r="L61" s="90"/>
      <c r="M61" s="90"/>
      <c r="N61" s="90"/>
      <c r="O61" s="90"/>
      <c r="P61" s="90"/>
      <c r="Q61" s="90"/>
      <c r="R61" s="90"/>
      <c r="S61" s="90"/>
      <c r="T61" s="90"/>
      <c r="U61" s="90"/>
      <c r="V61" s="91"/>
      <c r="W61" s="62"/>
      <c r="X61" s="62"/>
    </row>
    <row r="62" spans="1:24" ht="10.5" customHeight="1">
      <c r="A62" s="89" t="s">
        <v>133</v>
      </c>
      <c r="B62" s="90"/>
      <c r="C62" s="90"/>
      <c r="D62" s="90"/>
      <c r="E62" s="90"/>
      <c r="F62" s="90"/>
      <c r="G62" s="90"/>
      <c r="H62" s="90"/>
      <c r="I62" s="90"/>
      <c r="J62" s="90"/>
      <c r="K62" s="90"/>
      <c r="L62" s="90"/>
      <c r="M62" s="90"/>
      <c r="N62" s="90"/>
      <c r="O62" s="90"/>
      <c r="P62" s="90"/>
      <c r="Q62" s="90"/>
      <c r="R62" s="90"/>
      <c r="S62" s="90"/>
      <c r="T62" s="90"/>
      <c r="U62" s="90"/>
      <c r="V62" s="91"/>
      <c r="W62" s="62"/>
      <c r="X62" s="62"/>
    </row>
    <row r="63" spans="1:24" ht="12" customHeight="1">
      <c r="A63" s="92" t="s">
        <v>123</v>
      </c>
      <c r="B63" s="93"/>
      <c r="C63" s="93"/>
      <c r="D63" s="93"/>
      <c r="E63" s="93"/>
      <c r="F63" s="93"/>
      <c r="G63" s="93"/>
      <c r="H63" s="93"/>
      <c r="I63" s="93"/>
      <c r="J63" s="93"/>
      <c r="K63" s="93"/>
      <c r="L63" s="93"/>
      <c r="M63" s="94"/>
      <c r="N63" s="95"/>
      <c r="O63" s="95"/>
      <c r="P63" s="95"/>
      <c r="Q63" s="95"/>
      <c r="R63" s="95"/>
      <c r="S63" s="95"/>
      <c r="T63" s="95"/>
      <c r="U63" s="90"/>
      <c r="V63" s="91"/>
      <c r="W63" s="62"/>
      <c r="X63" s="62"/>
    </row>
    <row r="64" spans="1:24" ht="10.5" customHeight="1">
      <c r="A64" s="94" t="s">
        <v>119</v>
      </c>
      <c r="B64" s="94"/>
      <c r="C64" s="94"/>
      <c r="D64" s="94"/>
      <c r="E64" s="94"/>
      <c r="F64" s="94"/>
      <c r="G64" s="94"/>
      <c r="H64" s="94"/>
      <c r="I64" s="94"/>
      <c r="J64" s="94"/>
      <c r="K64" s="94"/>
      <c r="L64" s="94"/>
      <c r="M64" s="94"/>
      <c r="N64" s="95"/>
      <c r="O64" s="95"/>
      <c r="P64" s="95"/>
      <c r="Q64" s="95"/>
      <c r="R64" s="95"/>
      <c r="S64" s="95"/>
      <c r="T64" s="95"/>
      <c r="U64" s="95"/>
      <c r="V64" s="95"/>
    </row>
    <row r="65" spans="1:24" ht="12" customHeight="1">
      <c r="A65" s="92" t="s">
        <v>118</v>
      </c>
      <c r="B65" s="93"/>
      <c r="C65" s="93"/>
      <c r="D65" s="93"/>
      <c r="E65" s="93"/>
      <c r="F65" s="93"/>
      <c r="G65" s="93"/>
      <c r="H65" s="93"/>
      <c r="I65" s="93"/>
      <c r="J65" s="93"/>
      <c r="K65" s="93"/>
      <c r="L65" s="93"/>
      <c r="M65" s="96"/>
      <c r="N65" s="97"/>
      <c r="O65" s="97"/>
      <c r="P65" s="95"/>
      <c r="Q65" s="95"/>
      <c r="R65" s="95"/>
      <c r="S65" s="95"/>
      <c r="T65" s="95"/>
      <c r="U65" s="95"/>
      <c r="V65" s="95"/>
    </row>
    <row r="66" spans="1:24" ht="10.5" customHeight="1">
      <c r="A66" s="98" t="s">
        <v>138</v>
      </c>
      <c r="B66" s="94"/>
      <c r="C66" s="94"/>
      <c r="D66" s="94"/>
      <c r="E66" s="94"/>
      <c r="F66" s="94"/>
      <c r="G66" s="94"/>
      <c r="H66" s="94"/>
      <c r="I66" s="94"/>
      <c r="J66" s="94"/>
      <c r="K66" s="94"/>
      <c r="L66" s="94"/>
      <c r="M66" s="94"/>
      <c r="N66" s="95"/>
      <c r="O66" s="95"/>
      <c r="P66" s="95"/>
      <c r="Q66" s="95"/>
      <c r="R66" s="95"/>
      <c r="S66" s="95"/>
      <c r="T66" s="95"/>
      <c r="U66" s="95"/>
      <c r="V66" s="95"/>
    </row>
    <row r="67" spans="1:24" ht="10.5" customHeight="1">
      <c r="A67" s="94" t="s">
        <v>77</v>
      </c>
      <c r="B67" s="94"/>
      <c r="C67" s="94"/>
      <c r="D67" s="94"/>
      <c r="E67" s="94"/>
      <c r="F67" s="94"/>
      <c r="G67" s="94"/>
      <c r="H67" s="94"/>
      <c r="I67" s="94"/>
      <c r="J67" s="94"/>
      <c r="K67" s="94"/>
      <c r="L67" s="94"/>
      <c r="M67" s="94"/>
      <c r="N67" s="95"/>
      <c r="O67" s="95"/>
      <c r="P67" s="95"/>
      <c r="Q67" s="95"/>
      <c r="R67" s="95"/>
      <c r="S67" s="95"/>
      <c r="T67" s="95"/>
      <c r="U67" s="95"/>
      <c r="V67" s="95"/>
    </row>
    <row r="68" spans="1:24" ht="10.5" customHeight="1">
      <c r="A68" s="94" t="s">
        <v>78</v>
      </c>
      <c r="B68" s="94"/>
      <c r="C68" s="94"/>
      <c r="D68" s="94"/>
      <c r="E68" s="94"/>
      <c r="F68" s="94"/>
      <c r="G68" s="94"/>
      <c r="H68" s="94"/>
      <c r="I68" s="94"/>
      <c r="J68" s="94"/>
      <c r="K68" s="94"/>
      <c r="L68" s="94"/>
      <c r="M68" s="94"/>
      <c r="N68" s="95"/>
      <c r="O68" s="95"/>
      <c r="P68" s="95"/>
      <c r="Q68" s="95"/>
      <c r="R68" s="95"/>
      <c r="S68" s="95"/>
      <c r="T68" s="95"/>
      <c r="U68" s="95"/>
      <c r="V68" s="95"/>
    </row>
    <row r="69" spans="1:24" ht="10.5" customHeight="1">
      <c r="A69" s="94" t="s">
        <v>76</v>
      </c>
      <c r="B69" s="94"/>
      <c r="C69" s="94"/>
      <c r="D69" s="94"/>
      <c r="E69" s="94"/>
      <c r="F69" s="94"/>
      <c r="G69" s="94"/>
      <c r="H69" s="94"/>
      <c r="I69" s="94"/>
      <c r="J69" s="94"/>
      <c r="K69" s="94"/>
      <c r="L69" s="94"/>
      <c r="M69" s="94"/>
      <c r="N69" s="95"/>
      <c r="O69" s="95"/>
      <c r="P69" s="95"/>
      <c r="Q69" s="95"/>
      <c r="R69" s="95"/>
      <c r="S69" s="95"/>
      <c r="T69" s="95"/>
      <c r="U69" s="95"/>
      <c r="V69" s="95"/>
    </row>
    <row r="70" spans="1:24" ht="10.5" customHeight="1">
      <c r="A70" s="98" t="s">
        <v>67</v>
      </c>
      <c r="B70" s="94"/>
      <c r="C70" s="94"/>
      <c r="D70" s="94"/>
      <c r="E70" s="94"/>
      <c r="F70" s="94"/>
      <c r="G70" s="94"/>
      <c r="H70" s="94"/>
      <c r="I70" s="94"/>
      <c r="J70" s="94"/>
      <c r="K70" s="94"/>
      <c r="L70" s="94"/>
      <c r="M70" s="94"/>
      <c r="N70" s="95"/>
      <c r="O70" s="95"/>
      <c r="P70" s="95"/>
      <c r="Q70" s="95"/>
      <c r="R70" s="95"/>
      <c r="S70" s="95"/>
      <c r="T70" s="95"/>
      <c r="U70" s="95"/>
      <c r="V70" s="95"/>
    </row>
    <row r="71" spans="1:24" ht="10.5" customHeight="1">
      <c r="B71" s="46"/>
      <c r="C71" s="46"/>
      <c r="D71" s="46"/>
      <c r="E71" s="46"/>
      <c r="F71" s="46"/>
      <c r="G71" s="46"/>
      <c r="H71" s="46"/>
      <c r="I71" s="46"/>
      <c r="J71" s="46"/>
      <c r="K71" s="46"/>
      <c r="L71" s="46"/>
      <c r="M71" s="46"/>
      <c r="N71" s="46"/>
      <c r="O71" s="46"/>
      <c r="P71" s="46"/>
      <c r="Q71" s="46"/>
      <c r="R71" s="46"/>
      <c r="S71" s="46"/>
      <c r="T71" s="46"/>
      <c r="U71" s="46"/>
      <c r="V71" s="46"/>
      <c r="W71" s="46"/>
      <c r="X71" s="46"/>
    </row>
    <row r="73" spans="1:24" ht="10.5" customHeight="1">
      <c r="A73" s="113"/>
      <c r="B73" s="114"/>
      <c r="C73" s="114"/>
      <c r="D73" s="114"/>
      <c r="E73" s="114"/>
      <c r="F73" s="114"/>
      <c r="G73" s="114"/>
      <c r="H73" s="114"/>
      <c r="I73" s="114"/>
      <c r="J73" s="114"/>
      <c r="K73" s="114"/>
      <c r="L73" s="114"/>
      <c r="M73" s="46"/>
      <c r="N73" s="46"/>
      <c r="O73" s="46"/>
      <c r="P73" s="46"/>
      <c r="Q73" s="46"/>
      <c r="R73" s="46"/>
      <c r="S73" s="46"/>
      <c r="T73" s="46"/>
      <c r="U73" s="46"/>
    </row>
    <row r="75" spans="1:24" ht="10.5" customHeight="1">
      <c r="A75" s="100"/>
    </row>
  </sheetData>
  <mergeCells count="1">
    <mergeCell ref="A73:L73"/>
  </mergeCells>
  <phoneticPr fontId="0" type="noConversion"/>
  <printOptions horizontalCentered="1"/>
  <pageMargins left="0" right="0" top="0.4" bottom="0" header="0" footer="0"/>
  <pageSetup scale="72" orientation="landscape" r:id="rId1"/>
  <headerFooter alignWithMargins="0"/>
  <ignoredErrors>
    <ignoredError sqref="E36 E57 P36 P5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2013 Calc All Returns $0 Tax </vt:lpstr>
      <vt:lpstr>' 2013 Calc All Returns $0 Tax '!Print_Area</vt:lpstr>
    </vt:vector>
  </TitlesOfParts>
  <Company>NC Department of Revenue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rvafc00</dc:creator>
  <cp:lastModifiedBy>afbryan</cp:lastModifiedBy>
  <cp:lastPrinted>2015-11-05T16:24:19Z</cp:lastPrinted>
  <dcterms:created xsi:type="dcterms:W3CDTF">2005-06-27T11:45:55Z</dcterms:created>
  <dcterms:modified xsi:type="dcterms:W3CDTF">2015-11-20T20:53:17Z</dcterms:modified>
</cp:coreProperties>
</file>